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Рабочий стол\Планы закупок и база данных\2025 год\ТОО Урихтау Оперейтинг\Долгосрочная программа закупок ТРУ 2025-2027 утв\Корректировка №2\"/>
    </mc:Choice>
  </mc:AlternateContent>
  <xr:revisionPtr revIDLastSave="0" documentId="13_ncr:1_{7F61F615-7113-4261-B9EE-AE2EFB251047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Plan Report" sheetId="1" r:id="rId1"/>
  </sheets>
  <definedNames>
    <definedName name="_xlnm._FilterDatabase" localSheetId="0" hidden="1">'Plan Report'!$A$11:$S$33</definedName>
    <definedName name="_xlnm.Print_Area" localSheetId="0">'Plan Report'!$A$1:$Q$33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" l="1"/>
  <c r="N30" i="1"/>
  <c r="N29" i="1"/>
  <c r="N28" i="1"/>
  <c r="M32" i="1" l="1"/>
  <c r="K32" i="1"/>
  <c r="I32" i="1"/>
  <c r="M15" i="1"/>
  <c r="K15" i="1"/>
  <c r="I15" i="1"/>
  <c r="I33" i="1" l="1"/>
  <c r="M33" i="1"/>
  <c r="K33" i="1"/>
  <c r="N27" i="1"/>
  <c r="N26" i="1"/>
  <c r="N25" i="1"/>
  <c r="N24" i="1"/>
  <c r="N23" i="1"/>
  <c r="N22" i="1"/>
  <c r="N21" i="1"/>
  <c r="N20" i="1"/>
  <c r="N19" i="1"/>
  <c r="N18" i="1"/>
  <c r="N17" i="1"/>
  <c r="N14" i="1"/>
  <c r="N13" i="1"/>
  <c r="N15" i="1" s="1"/>
  <c r="N32" i="1" l="1"/>
  <c r="N33" i="1" s="1"/>
</calcChain>
</file>

<file path=xl/sharedStrings.xml><?xml version="1.0" encoding="utf-8"?>
<sst xmlns="http://schemas.openxmlformats.org/spreadsheetml/2006/main" count="195" uniqueCount="96">
  <si>
    <t>Наименование закупаемых товаров, работ и услуг</t>
  </si>
  <si>
    <t>Способ закупок</t>
  </si>
  <si>
    <t>Срок осуществления закупок (планируемый месяц проведения)</t>
  </si>
  <si>
    <t>Единица измерения</t>
  </si>
  <si>
    <t>493212.000.000000</t>
  </si>
  <si>
    <t>493931.000.000000</t>
  </si>
  <si>
    <t>494119.900.000000</t>
  </si>
  <si>
    <t>Услуги по аренде легковых автомобилей</t>
  </si>
  <si>
    <t>-</t>
  </si>
  <si>
    <t>Услуги по аренде автобуса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</si>
  <si>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</si>
  <si>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493931.000.000001</t>
  </si>
  <si>
    <t>Услуги по аренде микроавтобуса</t>
  </si>
  <si>
    <t>Услуги по аренде дежурного внедорожника</t>
  </si>
  <si>
    <t>Услуги по аренде пикапа для месторождения</t>
  </si>
  <si>
    <t>Услуги по аренде вахтового автобуса для месторождения</t>
  </si>
  <si>
    <t>Услуги по аренде микроавтобуса для офиса</t>
  </si>
  <si>
    <t>Услуги по аренде грузового автомобиля</t>
  </si>
  <si>
    <t>Услуги по аренде дежурного внедорожника для междугородних поездок</t>
  </si>
  <si>
    <t>Услуги по аренде служебного автомобиля для первого руководителя</t>
  </si>
  <si>
    <t>711219.900.010005</t>
  </si>
  <si>
    <t>Комплексные работы в инженерии нефтегазовой отрасли</t>
  </si>
  <si>
    <t>Корректировка / Разработка  проекта нормативов допустимых  выбросов</t>
  </si>
  <si>
    <t>ОТ</t>
  </si>
  <si>
    <t>2. Работы</t>
  </si>
  <si>
    <t>Итого по работам</t>
  </si>
  <si>
    <t>3. Услуги</t>
  </si>
  <si>
    <t>Итого по услугам</t>
  </si>
  <si>
    <t>Итого</t>
  </si>
  <si>
    <t>842511.000.000000</t>
  </si>
  <si>
    <t>Работы по тушению/предупреждению пожаров</t>
  </si>
  <si>
    <t xml:space="preserve">Подразделения негосударственной противопожарной (НГПС) и аварийно-спасательной службы (газоспасательная служба) (ГСС) </t>
  </si>
  <si>
    <t>381230.000.000000</t>
  </si>
  <si>
    <t>749013.000.000003</t>
  </si>
  <si>
    <t>749020.000.000119</t>
  </si>
  <si>
    <t>Услуги по вывозу (сбору) опасных отходов/имущества/материалов</t>
  </si>
  <si>
    <t>Услуги по проведению экологического мониторинга</t>
  </si>
  <si>
    <t>Услуги по паспортизации/инвентаризации</t>
  </si>
  <si>
    <t>Утилизация и захоронение отходов производства</t>
  </si>
  <si>
    <t xml:space="preserve">Проведение производственного экологического контроля </t>
  </si>
  <si>
    <t xml:space="preserve">Инвентаризация парниковых газов	</t>
  </si>
  <si>
    <t>620920.000.000013</t>
  </si>
  <si>
    <t>Услуги по предоставлению доступа к информационным ресурсам</t>
  </si>
  <si>
    <t>Услуга сервиса проверки благонадежности контрагентов</t>
  </si>
  <si>
    <t>Форма долгосрочной программы закупок товаров, работ и услуг на 2025-2027 г.г.</t>
  </si>
  <si>
    <t>Номер контракта на недропользование</t>
  </si>
  <si>
    <t>Код предмета закупа</t>
  </si>
  <si>
    <t>Код товаров, работ или услуг по Единому номенклатурному справочнику товаров, работ и услуг</t>
  </si>
  <si>
    <t>Наименование и краткое (дополнительное) описание приобретаемых товаров, работ и услуг</t>
  </si>
  <si>
    <t>Планируемый объем закупа в натуральном выражении</t>
  </si>
  <si>
    <t>Планируемая сумма закупа без учета налога на добавленную стоимость, тенге</t>
  </si>
  <si>
    <t>2025 год</t>
  </si>
  <si>
    <t>2026 год</t>
  </si>
  <si>
    <t>2027 год</t>
  </si>
  <si>
    <t>ОИ 9.1.-9.1.1.-1.</t>
  </si>
  <si>
    <t>БИН недропользователя</t>
  </si>
  <si>
    <t>091040003677</t>
  </si>
  <si>
    <t xml:space="preserve">Итоговая сумма за период 2025-2027 </t>
  </si>
  <si>
    <t>УТВЕРЖДЕНО:</t>
  </si>
  <si>
    <t>Генеральный директор 
ТОО "Урихтау Оперейтинг"</t>
  </si>
  <si>
    <t>Умиров А.С.</t>
  </si>
  <si>
    <t>"____"___________________2024 г.</t>
  </si>
  <si>
    <t>ООТОС</t>
  </si>
  <si>
    <t>10-1 У</t>
  </si>
  <si>
    <t>11-1 У</t>
  </si>
  <si>
    <t>2-1 Р</t>
  </si>
  <si>
    <t>ДДНГ</t>
  </si>
  <si>
    <t>Сб и комплаенс</t>
  </si>
  <si>
    <t>Услуги по аренде микроавтобуса для смены вахт</t>
  </si>
  <si>
    <t>13 У</t>
  </si>
  <si>
    <t>842511.000.000002</t>
  </si>
  <si>
    <t>Услуги по предупреждению возникновения открытых газовых и нефтяных фонтанов</t>
  </si>
  <si>
    <t>Услуги по предупреждению возникновения открытых газовых и нефтяных фонтанов фонда добывающих и нагнетательных скважин</t>
  </si>
  <si>
    <t>812913.000.000000</t>
  </si>
  <si>
    <t>Услуги санитарные (дезинфекция, дезинсекция, дератизация и аналогичные)</t>
  </si>
  <si>
    <t>Услуги санитарные (дезинфекция, дезинсекция, дератизация и аналогичные) на месторождении Урихтау</t>
  </si>
  <si>
    <t>802010.000.000004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</si>
  <si>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</si>
  <si>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Услуги по техническому обслуживанию пожарной сигнализации</t>
  </si>
  <si>
    <t>Копжасар А.</t>
  </si>
  <si>
    <t>Савицкая А.</t>
  </si>
  <si>
    <t>Сейтимова Г.</t>
  </si>
  <si>
    <t>Перенос сроков с 11.2024 на 12.2024</t>
  </si>
  <si>
    <t>14-1 У</t>
  </si>
  <si>
    <t>15-1 У</t>
  </si>
  <si>
    <t>12-1 У</t>
  </si>
  <si>
    <t>1-2 Р</t>
  </si>
  <si>
    <t>1-2 У</t>
  </si>
  <si>
    <t>2-2 У</t>
  </si>
  <si>
    <t>3-2 У</t>
  </si>
  <si>
    <t>4-2 У</t>
  </si>
  <si>
    <t>5-2 У</t>
  </si>
  <si>
    <t>6-2 У</t>
  </si>
  <si>
    <t>7-2 У</t>
  </si>
  <si>
    <t>8-2 У</t>
  </si>
  <si>
    <t>9-2 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</si>
</sst>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17" fontId="5" fillId="2" borderId="3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2 2 2" xfId="1" xr:uid="{22AAF563-6F99-43B1-9E94-5DE5747F4544}"/>
    <cellStyle name="Обычный 12 2 2 2" xfId="2" xr:uid="{43A54BDF-044A-4962-A706-E54F117D83B1}"/>
    <cellStyle name="Обычный 12 2 2 2 2" xfId="4" xr:uid="{FBF0ED7A-AA5D-4BEF-B25D-01111F9B0AAF}"/>
    <cellStyle name="Обычный 12 2 2 3" xfId="3" xr:uid="{4C71B147-B2DA-4746-A90B-026FE38C00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33"/>
  <sheetViews>
    <sheetView tabSelected="1" view="pageBreakPreview" topLeftCell="C10" zoomScale="70" zoomScaleNormal="70" zoomScaleSheetLayoutView="70" workbookViewId="0">
      <selection activeCell="F21" sqref="F21"/>
    </sheetView>
  </sheetViews>
  <sheetFormatPr defaultColWidth="9.109375" defaultRowHeight="13.2" x14ac:dyDescent="0.3"/>
  <cols>
    <col min="1" max="2" width="9.109375" style="9"/>
    <col min="3" max="4" width="18" style="9" customWidth="1"/>
    <col min="5" max="5" width="73" style="9" bestFit="1" customWidth="1"/>
    <col min="6" max="6" width="53.5546875" style="9" bestFit="1" customWidth="1"/>
    <col min="7" max="7" width="13" style="9" customWidth="1"/>
    <col min="8" max="8" width="15.21875" style="9" customWidth="1"/>
    <col min="9" max="9" width="21.21875" style="9" customWidth="1"/>
    <col min="10" max="10" width="16.6640625" style="9" customWidth="1"/>
    <col min="11" max="11" width="17.88671875" style="9" customWidth="1"/>
    <col min="12" max="12" width="15.6640625" style="9" customWidth="1"/>
    <col min="13" max="13" width="17.88671875" style="9" customWidth="1"/>
    <col min="14" max="14" width="19.33203125" style="9" customWidth="1"/>
    <col min="15" max="15" width="14" style="9" customWidth="1"/>
    <col min="16" max="16" width="20" style="9" customWidth="1"/>
    <col min="17" max="17" width="39.44140625" style="9" bestFit="1" customWidth="1"/>
    <col min="18" max="18" width="9.109375" style="9"/>
    <col min="19" max="19" width="16.109375" style="9" customWidth="1"/>
    <col min="20" max="16384" width="9.109375" style="9"/>
  </cols>
  <sheetData>
    <row r="2" spans="1:19" s="11" customFormat="1" x14ac:dyDescent="0.3">
      <c r="N2" s="26" t="s">
        <v>58</v>
      </c>
      <c r="O2" s="26"/>
      <c r="P2" s="26"/>
      <c r="Q2" s="26"/>
    </row>
    <row r="3" spans="1:19" s="11" customFormat="1" x14ac:dyDescent="0.3">
      <c r="N3" s="26" t="s">
        <v>59</v>
      </c>
      <c r="O3" s="26"/>
      <c r="P3" s="26"/>
      <c r="Q3" s="26"/>
    </row>
    <row r="4" spans="1:19" s="11" customFormat="1" x14ac:dyDescent="0.3">
      <c r="N4" s="26" t="s">
        <v>60</v>
      </c>
      <c r="O4" s="26"/>
      <c r="P4" s="26"/>
      <c r="Q4" s="26"/>
    </row>
    <row r="5" spans="1:19" s="11" customFormat="1" x14ac:dyDescent="0.3">
      <c r="N5" s="26" t="s">
        <v>61</v>
      </c>
      <c r="O5" s="26"/>
      <c r="P5" s="26"/>
      <c r="Q5" s="26"/>
    </row>
    <row r="7" spans="1:19" x14ac:dyDescent="0.3">
      <c r="B7" s="29" t="s">
        <v>44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9" spans="1:19" x14ac:dyDescent="0.3">
      <c r="B9" s="27" t="s">
        <v>45</v>
      </c>
      <c r="C9" s="27" t="s">
        <v>46</v>
      </c>
      <c r="D9" s="27" t="s">
        <v>47</v>
      </c>
      <c r="E9" s="27" t="s">
        <v>0</v>
      </c>
      <c r="F9" s="27" t="s">
        <v>48</v>
      </c>
      <c r="G9" s="27" t="s">
        <v>3</v>
      </c>
      <c r="H9" s="30" t="s">
        <v>51</v>
      </c>
      <c r="I9" s="30"/>
      <c r="J9" s="30" t="s">
        <v>52</v>
      </c>
      <c r="K9" s="30"/>
      <c r="L9" s="30" t="s">
        <v>53</v>
      </c>
      <c r="M9" s="30"/>
      <c r="N9" s="27" t="s">
        <v>57</v>
      </c>
      <c r="O9" s="27" t="s">
        <v>1</v>
      </c>
      <c r="P9" s="27" t="s">
        <v>2</v>
      </c>
      <c r="Q9" s="27" t="s">
        <v>55</v>
      </c>
    </row>
    <row r="10" spans="1:19" ht="66" x14ac:dyDescent="0.3">
      <c r="B10" s="28"/>
      <c r="C10" s="28"/>
      <c r="D10" s="28"/>
      <c r="E10" s="28"/>
      <c r="F10" s="28"/>
      <c r="G10" s="28"/>
      <c r="H10" s="1" t="s">
        <v>49</v>
      </c>
      <c r="I10" s="1" t="s">
        <v>50</v>
      </c>
      <c r="J10" s="1" t="s">
        <v>49</v>
      </c>
      <c r="K10" s="1" t="s">
        <v>50</v>
      </c>
      <c r="L10" s="1" t="s">
        <v>49</v>
      </c>
      <c r="M10" s="1" t="s">
        <v>50</v>
      </c>
      <c r="N10" s="28"/>
      <c r="O10" s="28"/>
      <c r="P10" s="28"/>
      <c r="Q10" s="28"/>
    </row>
    <row r="11" spans="1:19" x14ac:dyDescent="0.3">
      <c r="B11" s="6">
        <v>1</v>
      </c>
      <c r="C11" s="1">
        <v>2</v>
      </c>
      <c r="D11" s="7">
        <v>3</v>
      </c>
      <c r="E11" s="1">
        <v>4</v>
      </c>
      <c r="F11" s="1">
        <v>5</v>
      </c>
      <c r="G11" s="1">
        <v>6</v>
      </c>
      <c r="H11" s="1">
        <v>7</v>
      </c>
      <c r="I11" s="1">
        <v>8</v>
      </c>
      <c r="J11" s="1">
        <v>9</v>
      </c>
      <c r="K11" s="1">
        <v>10</v>
      </c>
      <c r="L11" s="1">
        <v>11</v>
      </c>
      <c r="M11" s="1">
        <v>12</v>
      </c>
      <c r="N11" s="1">
        <v>13</v>
      </c>
      <c r="O11" s="1">
        <v>14</v>
      </c>
      <c r="P11" s="1">
        <v>15</v>
      </c>
      <c r="Q11" s="1">
        <v>16</v>
      </c>
    </row>
    <row r="12" spans="1:19" s="2" customFormat="1" x14ac:dyDescent="0.3">
      <c r="B12" s="18"/>
      <c r="C12" s="18"/>
      <c r="D12" s="19" t="s">
        <v>24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8"/>
    </row>
    <row r="13" spans="1:19" ht="39.6" x14ac:dyDescent="0.3">
      <c r="A13" s="9" t="s">
        <v>62</v>
      </c>
      <c r="B13" s="6">
        <v>5224</v>
      </c>
      <c r="C13" s="6" t="s">
        <v>86</v>
      </c>
      <c r="D13" s="13" t="s">
        <v>20</v>
      </c>
      <c r="E13" s="14" t="s">
        <v>21</v>
      </c>
      <c r="F13" s="14" t="s">
        <v>22</v>
      </c>
      <c r="G13" s="3" t="s">
        <v>8</v>
      </c>
      <c r="H13" s="3">
        <v>1</v>
      </c>
      <c r="I13" s="5">
        <v>25000000</v>
      </c>
      <c r="J13" s="3">
        <v>1</v>
      </c>
      <c r="K13" s="5">
        <v>26250000</v>
      </c>
      <c r="L13" s="3">
        <v>1</v>
      </c>
      <c r="M13" s="5">
        <v>27562500</v>
      </c>
      <c r="N13" s="5">
        <f>I13+K13+M13</f>
        <v>78812500</v>
      </c>
      <c r="O13" s="3" t="s">
        <v>54</v>
      </c>
      <c r="P13" s="4">
        <v>45627</v>
      </c>
      <c r="Q13" s="10" t="s">
        <v>56</v>
      </c>
      <c r="R13" s="9" t="s">
        <v>81</v>
      </c>
      <c r="S13" s="9" t="s">
        <v>82</v>
      </c>
    </row>
    <row r="14" spans="1:19" ht="39.6" x14ac:dyDescent="0.3">
      <c r="A14" s="9" t="s">
        <v>62</v>
      </c>
      <c r="B14" s="6">
        <v>5224</v>
      </c>
      <c r="C14" s="6" t="s">
        <v>65</v>
      </c>
      <c r="D14" s="13" t="s">
        <v>29</v>
      </c>
      <c r="E14" s="14" t="s">
        <v>30</v>
      </c>
      <c r="F14" s="31" t="s">
        <v>31</v>
      </c>
      <c r="G14" s="3" t="s">
        <v>8</v>
      </c>
      <c r="H14" s="3">
        <v>1</v>
      </c>
      <c r="I14" s="5">
        <v>189048000</v>
      </c>
      <c r="J14" s="3">
        <v>1</v>
      </c>
      <c r="K14" s="5">
        <v>198500000</v>
      </c>
      <c r="L14" s="3">
        <v>1</v>
      </c>
      <c r="M14" s="5">
        <v>208425000</v>
      </c>
      <c r="N14" s="5">
        <f>I14+K14+M14</f>
        <v>595973000</v>
      </c>
      <c r="O14" s="3" t="s">
        <v>23</v>
      </c>
      <c r="P14" s="4">
        <v>45597</v>
      </c>
      <c r="Q14" s="10" t="s">
        <v>56</v>
      </c>
      <c r="R14" s="9" t="s">
        <v>79</v>
      </c>
    </row>
    <row r="15" spans="1:19" s="2" customFormat="1" x14ac:dyDescent="0.3">
      <c r="B15" s="18"/>
      <c r="C15" s="12"/>
      <c r="D15" s="20" t="s">
        <v>25</v>
      </c>
      <c r="E15" s="21"/>
      <c r="F15" s="21"/>
      <c r="G15" s="22"/>
      <c r="H15" s="22"/>
      <c r="I15" s="23">
        <f>I13+I14</f>
        <v>214048000</v>
      </c>
      <c r="J15" s="22"/>
      <c r="K15" s="23">
        <f>K13+K14</f>
        <v>224750000</v>
      </c>
      <c r="L15" s="22"/>
      <c r="M15" s="23">
        <f>M13+M14</f>
        <v>235987500</v>
      </c>
      <c r="N15" s="23">
        <f>N13+N14</f>
        <v>674785500</v>
      </c>
      <c r="O15" s="22"/>
      <c r="P15" s="24"/>
      <c r="Q15" s="18"/>
    </row>
    <row r="16" spans="1:19" s="2" customFormat="1" x14ac:dyDescent="0.3">
      <c r="B16" s="18"/>
      <c r="C16" s="12"/>
      <c r="D16" s="20" t="s">
        <v>26</v>
      </c>
      <c r="E16" s="21"/>
      <c r="F16" s="21"/>
      <c r="G16" s="22"/>
      <c r="H16" s="22"/>
      <c r="I16" s="23"/>
      <c r="J16" s="22"/>
      <c r="K16" s="23"/>
      <c r="L16" s="22"/>
      <c r="M16" s="23"/>
      <c r="N16" s="23"/>
      <c r="O16" s="22"/>
      <c r="P16" s="24"/>
      <c r="Q16" s="18"/>
    </row>
    <row r="17" spans="1:19" ht="39.6" x14ac:dyDescent="0.3">
      <c r="A17" s="9" t="s">
        <v>66</v>
      </c>
      <c r="B17" s="6">
        <v>5224</v>
      </c>
      <c r="C17" s="6" t="s">
        <v>87</v>
      </c>
      <c r="D17" s="13" t="s">
        <v>4</v>
      </c>
      <c r="E17" s="14" t="s">
        <v>7</v>
      </c>
      <c r="F17" s="14" t="s">
        <v>19</v>
      </c>
      <c r="G17" s="3" t="s">
        <v>8</v>
      </c>
      <c r="H17" s="3">
        <v>1</v>
      </c>
      <c r="I17" s="5">
        <v>11396000</v>
      </c>
      <c r="J17" s="3">
        <v>1</v>
      </c>
      <c r="K17" s="5">
        <v>11965800</v>
      </c>
      <c r="L17" s="3">
        <v>1</v>
      </c>
      <c r="M17" s="5">
        <v>12564090</v>
      </c>
      <c r="N17" s="5">
        <f t="shared" ref="N17:N27" si="0">I17+K17+M17</f>
        <v>35925890</v>
      </c>
      <c r="O17" s="3" t="s">
        <v>23</v>
      </c>
      <c r="P17" s="4">
        <v>45627</v>
      </c>
      <c r="Q17" s="10" t="s">
        <v>56</v>
      </c>
      <c r="R17" s="9" t="s">
        <v>80</v>
      </c>
      <c r="S17" s="9" t="s">
        <v>82</v>
      </c>
    </row>
    <row r="18" spans="1:19" ht="39.6" x14ac:dyDescent="0.3">
      <c r="A18" s="9" t="s">
        <v>66</v>
      </c>
      <c r="B18" s="6">
        <v>5224</v>
      </c>
      <c r="C18" s="6" t="s">
        <v>88</v>
      </c>
      <c r="D18" s="15" t="s">
        <v>4</v>
      </c>
      <c r="E18" s="6" t="s">
        <v>7</v>
      </c>
      <c r="F18" s="6" t="s">
        <v>13</v>
      </c>
      <c r="G18" s="3" t="s">
        <v>8</v>
      </c>
      <c r="H18" s="3">
        <v>1</v>
      </c>
      <c r="I18" s="5">
        <v>27179460</v>
      </c>
      <c r="J18" s="3">
        <v>1</v>
      </c>
      <c r="K18" s="5">
        <v>28538433</v>
      </c>
      <c r="L18" s="3">
        <v>1</v>
      </c>
      <c r="M18" s="5">
        <v>29965354.650000002</v>
      </c>
      <c r="N18" s="5">
        <f t="shared" si="0"/>
        <v>85683247.650000006</v>
      </c>
      <c r="O18" s="3" t="s">
        <v>23</v>
      </c>
      <c r="P18" s="4">
        <v>45627</v>
      </c>
      <c r="Q18" s="10" t="s">
        <v>56</v>
      </c>
      <c r="R18" s="9" t="s">
        <v>80</v>
      </c>
      <c r="S18" s="9" t="s">
        <v>82</v>
      </c>
    </row>
    <row r="19" spans="1:19" ht="39.6" x14ac:dyDescent="0.3">
      <c r="A19" s="9" t="s">
        <v>66</v>
      </c>
      <c r="B19" s="6">
        <v>5224</v>
      </c>
      <c r="C19" s="6" t="s">
        <v>89</v>
      </c>
      <c r="D19" s="15" t="s">
        <v>4</v>
      </c>
      <c r="E19" s="6" t="s">
        <v>7</v>
      </c>
      <c r="F19" s="6" t="s">
        <v>18</v>
      </c>
      <c r="G19" s="3" t="s">
        <v>8</v>
      </c>
      <c r="H19" s="3">
        <v>1</v>
      </c>
      <c r="I19" s="5">
        <v>681840</v>
      </c>
      <c r="J19" s="3">
        <v>1</v>
      </c>
      <c r="K19" s="5">
        <v>715932</v>
      </c>
      <c r="L19" s="3">
        <v>1</v>
      </c>
      <c r="M19" s="5">
        <v>751728.6</v>
      </c>
      <c r="N19" s="5">
        <f t="shared" si="0"/>
        <v>2149500.6</v>
      </c>
      <c r="O19" s="3" t="s">
        <v>23</v>
      </c>
      <c r="P19" s="4">
        <v>45627</v>
      </c>
      <c r="Q19" s="10" t="s">
        <v>56</v>
      </c>
      <c r="R19" s="9" t="s">
        <v>80</v>
      </c>
      <c r="S19" s="9" t="s">
        <v>82</v>
      </c>
    </row>
    <row r="20" spans="1:19" ht="39.6" x14ac:dyDescent="0.3">
      <c r="A20" s="9" t="s">
        <v>66</v>
      </c>
      <c r="B20" s="6">
        <v>5224</v>
      </c>
      <c r="C20" s="6" t="s">
        <v>90</v>
      </c>
      <c r="D20" s="16" t="s">
        <v>4</v>
      </c>
      <c r="E20" s="17" t="s">
        <v>7</v>
      </c>
      <c r="F20" s="17" t="s">
        <v>14</v>
      </c>
      <c r="G20" s="3" t="s">
        <v>8</v>
      </c>
      <c r="H20" s="3">
        <v>1</v>
      </c>
      <c r="I20" s="5">
        <v>99250800</v>
      </c>
      <c r="J20" s="3">
        <v>1</v>
      </c>
      <c r="K20" s="5">
        <v>104213340</v>
      </c>
      <c r="L20" s="3">
        <v>1</v>
      </c>
      <c r="M20" s="5">
        <v>109424007</v>
      </c>
      <c r="N20" s="5">
        <f t="shared" si="0"/>
        <v>312888147</v>
      </c>
      <c r="O20" s="3" t="s">
        <v>23</v>
      </c>
      <c r="P20" s="4">
        <v>45627</v>
      </c>
      <c r="Q20" s="10" t="s">
        <v>56</v>
      </c>
      <c r="R20" s="9" t="s">
        <v>80</v>
      </c>
      <c r="S20" s="9" t="s">
        <v>82</v>
      </c>
    </row>
    <row r="21" spans="1:19" ht="39.6" x14ac:dyDescent="0.3">
      <c r="A21" s="9" t="s">
        <v>66</v>
      </c>
      <c r="B21" s="6">
        <v>5224</v>
      </c>
      <c r="C21" s="6" t="s">
        <v>91</v>
      </c>
      <c r="D21" s="8" t="s">
        <v>5</v>
      </c>
      <c r="E21" s="3" t="s">
        <v>9</v>
      </c>
      <c r="F21" s="3" t="s">
        <v>15</v>
      </c>
      <c r="G21" s="3" t="s">
        <v>8</v>
      </c>
      <c r="H21" s="3">
        <v>1</v>
      </c>
      <c r="I21" s="5">
        <v>31588092.800000004</v>
      </c>
      <c r="J21" s="3">
        <v>1</v>
      </c>
      <c r="K21" s="5">
        <v>33167497.440000005</v>
      </c>
      <c r="L21" s="3">
        <v>1</v>
      </c>
      <c r="M21" s="5">
        <v>34825872.312000006</v>
      </c>
      <c r="N21" s="5">
        <f t="shared" si="0"/>
        <v>99581462.552000016</v>
      </c>
      <c r="O21" s="3" t="s">
        <v>23</v>
      </c>
      <c r="P21" s="4">
        <v>45627</v>
      </c>
      <c r="Q21" s="10" t="s">
        <v>56</v>
      </c>
      <c r="R21" s="9" t="s">
        <v>80</v>
      </c>
      <c r="S21" s="9" t="s">
        <v>82</v>
      </c>
    </row>
    <row r="22" spans="1:19" ht="39.6" x14ac:dyDescent="0.3">
      <c r="A22" s="9" t="s">
        <v>66</v>
      </c>
      <c r="B22" s="6">
        <v>5224</v>
      </c>
      <c r="C22" s="6" t="s">
        <v>92</v>
      </c>
      <c r="D22" s="8" t="s">
        <v>11</v>
      </c>
      <c r="E22" s="3" t="s">
        <v>12</v>
      </c>
      <c r="F22" s="3" t="s">
        <v>16</v>
      </c>
      <c r="G22" s="3" t="s">
        <v>8</v>
      </c>
      <c r="H22" s="3">
        <v>1</v>
      </c>
      <c r="I22" s="5">
        <v>10840830</v>
      </c>
      <c r="J22" s="3">
        <v>1</v>
      </c>
      <c r="K22" s="5">
        <v>11382871.5</v>
      </c>
      <c r="L22" s="3">
        <v>1</v>
      </c>
      <c r="M22" s="5">
        <v>11952015.075000001</v>
      </c>
      <c r="N22" s="5">
        <f t="shared" si="0"/>
        <v>34175716.575000003</v>
      </c>
      <c r="O22" s="3" t="s">
        <v>23</v>
      </c>
      <c r="P22" s="4">
        <v>45627</v>
      </c>
      <c r="Q22" s="10" t="s">
        <v>56</v>
      </c>
      <c r="R22" s="9" t="s">
        <v>80</v>
      </c>
      <c r="S22" s="9" t="s">
        <v>82</v>
      </c>
    </row>
    <row r="23" spans="1:19" ht="39.6" x14ac:dyDescent="0.3">
      <c r="A23" s="9" t="s">
        <v>66</v>
      </c>
      <c r="B23" s="6">
        <v>5224</v>
      </c>
      <c r="C23" s="6" t="s">
        <v>93</v>
      </c>
      <c r="D23" s="8" t="s">
        <v>11</v>
      </c>
      <c r="E23" s="3" t="s">
        <v>12</v>
      </c>
      <c r="F23" s="3" t="s">
        <v>68</v>
      </c>
      <c r="G23" s="3" t="s">
        <v>8</v>
      </c>
      <c r="H23" s="3">
        <v>1</v>
      </c>
      <c r="I23" s="5">
        <v>5174400</v>
      </c>
      <c r="J23" s="3">
        <v>1</v>
      </c>
      <c r="K23" s="5">
        <v>5433120</v>
      </c>
      <c r="L23" s="3">
        <v>1</v>
      </c>
      <c r="M23" s="5">
        <v>5704776</v>
      </c>
      <c r="N23" s="5">
        <f t="shared" si="0"/>
        <v>16312296</v>
      </c>
      <c r="O23" s="3" t="s">
        <v>23</v>
      </c>
      <c r="P23" s="4">
        <v>45627</v>
      </c>
      <c r="Q23" s="10" t="s">
        <v>56</v>
      </c>
      <c r="R23" s="9" t="s">
        <v>80</v>
      </c>
      <c r="S23" s="9" t="s">
        <v>82</v>
      </c>
    </row>
    <row r="24" spans="1:19" ht="39.6" x14ac:dyDescent="0.3">
      <c r="A24" s="9" t="s">
        <v>66</v>
      </c>
      <c r="B24" s="6">
        <v>5224</v>
      </c>
      <c r="C24" s="6" t="s">
        <v>94</v>
      </c>
      <c r="D24" s="8" t="s">
        <v>6</v>
      </c>
      <c r="E24" s="3" t="s">
        <v>10</v>
      </c>
      <c r="F24" s="3" t="s">
        <v>17</v>
      </c>
      <c r="G24" s="3" t="s">
        <v>8</v>
      </c>
      <c r="H24" s="3">
        <v>1</v>
      </c>
      <c r="I24" s="5">
        <v>1135200</v>
      </c>
      <c r="J24" s="3">
        <v>1</v>
      </c>
      <c r="K24" s="5">
        <v>1191960</v>
      </c>
      <c r="L24" s="3">
        <v>1</v>
      </c>
      <c r="M24" s="5">
        <v>1251558</v>
      </c>
      <c r="N24" s="5">
        <f t="shared" si="0"/>
        <v>3578718</v>
      </c>
      <c r="O24" s="3" t="s">
        <v>23</v>
      </c>
      <c r="P24" s="4">
        <v>45627</v>
      </c>
      <c r="Q24" s="10" t="s">
        <v>56</v>
      </c>
      <c r="R24" s="9" t="s">
        <v>80</v>
      </c>
      <c r="S24" s="9" t="s">
        <v>82</v>
      </c>
    </row>
    <row r="25" spans="1:19" ht="39.6" x14ac:dyDescent="0.3">
      <c r="A25" s="9" t="s">
        <v>62</v>
      </c>
      <c r="B25" s="6">
        <v>5224</v>
      </c>
      <c r="C25" s="6" t="s">
        <v>95</v>
      </c>
      <c r="D25" s="8" t="s">
        <v>32</v>
      </c>
      <c r="E25" s="3" t="s">
        <v>35</v>
      </c>
      <c r="F25" s="3" t="s">
        <v>38</v>
      </c>
      <c r="G25" s="3" t="s">
        <v>8</v>
      </c>
      <c r="H25" s="3">
        <v>1</v>
      </c>
      <c r="I25" s="5">
        <v>25982600</v>
      </c>
      <c r="J25" s="3">
        <v>1</v>
      </c>
      <c r="K25" s="5">
        <v>27281730</v>
      </c>
      <c r="L25" s="3">
        <v>1</v>
      </c>
      <c r="M25" s="5">
        <v>28645816.500000004</v>
      </c>
      <c r="N25" s="5">
        <f t="shared" si="0"/>
        <v>81910146.5</v>
      </c>
      <c r="O25" s="3" t="s">
        <v>23</v>
      </c>
      <c r="P25" s="4">
        <v>45627</v>
      </c>
      <c r="Q25" s="10" t="s">
        <v>56</v>
      </c>
      <c r="R25" s="9" t="s">
        <v>81</v>
      </c>
      <c r="S25" s="9" t="s">
        <v>82</v>
      </c>
    </row>
    <row r="26" spans="1:19" ht="26.4" x14ac:dyDescent="0.3">
      <c r="A26" s="9" t="s">
        <v>62</v>
      </c>
      <c r="B26" s="6">
        <v>5224</v>
      </c>
      <c r="C26" s="6" t="s">
        <v>63</v>
      </c>
      <c r="D26" s="8" t="s">
        <v>33</v>
      </c>
      <c r="E26" s="3" t="s">
        <v>36</v>
      </c>
      <c r="F26" s="32" t="s">
        <v>39</v>
      </c>
      <c r="G26" s="3" t="s">
        <v>8</v>
      </c>
      <c r="H26" s="3">
        <v>1</v>
      </c>
      <c r="I26" s="5">
        <v>10901000</v>
      </c>
      <c r="J26" s="3">
        <v>1</v>
      </c>
      <c r="K26" s="5">
        <v>11446050</v>
      </c>
      <c r="L26" s="3">
        <v>1</v>
      </c>
      <c r="M26" s="5">
        <v>12018352.5</v>
      </c>
      <c r="N26" s="5">
        <f t="shared" si="0"/>
        <v>34365402.5</v>
      </c>
      <c r="O26" s="3" t="s">
        <v>23</v>
      </c>
      <c r="P26" s="4">
        <v>45597</v>
      </c>
      <c r="Q26" s="10" t="s">
        <v>56</v>
      </c>
      <c r="R26" s="9" t="s">
        <v>81</v>
      </c>
    </row>
    <row r="27" spans="1:19" ht="26.4" x14ac:dyDescent="0.3">
      <c r="A27" s="9" t="s">
        <v>62</v>
      </c>
      <c r="B27" s="6">
        <v>5224</v>
      </c>
      <c r="C27" s="6" t="s">
        <v>64</v>
      </c>
      <c r="D27" s="8" t="s">
        <v>34</v>
      </c>
      <c r="E27" s="3" t="s">
        <v>37</v>
      </c>
      <c r="F27" s="32" t="s">
        <v>40</v>
      </c>
      <c r="G27" s="3" t="s">
        <v>8</v>
      </c>
      <c r="H27" s="3">
        <v>1</v>
      </c>
      <c r="I27" s="5">
        <v>1113000</v>
      </c>
      <c r="J27" s="3">
        <v>1</v>
      </c>
      <c r="K27" s="5">
        <v>1168650</v>
      </c>
      <c r="L27" s="3">
        <v>1</v>
      </c>
      <c r="M27" s="5">
        <v>1227082.5</v>
      </c>
      <c r="N27" s="5">
        <f t="shared" si="0"/>
        <v>3508732.5</v>
      </c>
      <c r="O27" s="3" t="s">
        <v>23</v>
      </c>
      <c r="P27" s="4">
        <v>45597</v>
      </c>
      <c r="Q27" s="10" t="s">
        <v>56</v>
      </c>
      <c r="R27" s="9" t="s">
        <v>81</v>
      </c>
    </row>
    <row r="28" spans="1:19" ht="39.6" x14ac:dyDescent="0.3">
      <c r="A28" s="9" t="s">
        <v>67</v>
      </c>
      <c r="B28" s="6">
        <v>5224</v>
      </c>
      <c r="C28" s="6" t="s">
        <v>85</v>
      </c>
      <c r="D28" s="8" t="s">
        <v>41</v>
      </c>
      <c r="E28" s="3" t="s">
        <v>42</v>
      </c>
      <c r="F28" s="3" t="s">
        <v>43</v>
      </c>
      <c r="G28" s="3" t="s">
        <v>8</v>
      </c>
      <c r="H28" s="3">
        <v>1</v>
      </c>
      <c r="I28" s="5">
        <v>2650000</v>
      </c>
      <c r="J28" s="3">
        <v>1</v>
      </c>
      <c r="K28" s="5">
        <v>2782500</v>
      </c>
      <c r="L28" s="3">
        <v>1</v>
      </c>
      <c r="M28" s="5">
        <v>2921600</v>
      </c>
      <c r="N28" s="5">
        <f t="shared" ref="N28:N31" si="1">I28+K28+M28</f>
        <v>8354100</v>
      </c>
      <c r="O28" s="3" t="s">
        <v>23</v>
      </c>
      <c r="P28" s="4">
        <v>45627</v>
      </c>
      <c r="Q28" s="10" t="s">
        <v>56</v>
      </c>
      <c r="R28" s="9" t="s">
        <v>79</v>
      </c>
      <c r="S28" s="9" t="s">
        <v>82</v>
      </c>
    </row>
    <row r="29" spans="1:19" ht="39.6" x14ac:dyDescent="0.3">
      <c r="A29" s="9" t="s">
        <v>62</v>
      </c>
      <c r="B29" s="6">
        <v>5224</v>
      </c>
      <c r="C29" s="6" t="s">
        <v>69</v>
      </c>
      <c r="D29" s="8" t="s">
        <v>70</v>
      </c>
      <c r="E29" s="3" t="s">
        <v>71</v>
      </c>
      <c r="F29" s="32" t="s">
        <v>72</v>
      </c>
      <c r="G29" s="3" t="s">
        <v>8</v>
      </c>
      <c r="H29" s="3">
        <v>1</v>
      </c>
      <c r="I29" s="5">
        <v>48144000</v>
      </c>
      <c r="J29" s="3">
        <v>1</v>
      </c>
      <c r="K29" s="5">
        <v>50551000</v>
      </c>
      <c r="L29" s="3">
        <v>1</v>
      </c>
      <c r="M29" s="5">
        <v>53079000</v>
      </c>
      <c r="N29" s="5">
        <f t="shared" si="1"/>
        <v>151774000</v>
      </c>
      <c r="O29" s="3" t="s">
        <v>23</v>
      </c>
      <c r="P29" s="4">
        <v>45597</v>
      </c>
      <c r="Q29" s="10" t="s">
        <v>56</v>
      </c>
      <c r="R29" s="9" t="s">
        <v>79</v>
      </c>
    </row>
    <row r="30" spans="1:19" ht="39.6" x14ac:dyDescent="0.3">
      <c r="A30" s="9" t="s">
        <v>62</v>
      </c>
      <c r="B30" s="6">
        <v>5224</v>
      </c>
      <c r="C30" s="6" t="s">
        <v>83</v>
      </c>
      <c r="D30" s="8" t="s">
        <v>73</v>
      </c>
      <c r="E30" s="3" t="s">
        <v>74</v>
      </c>
      <c r="F30" s="3" t="s">
        <v>75</v>
      </c>
      <c r="G30" s="3" t="s">
        <v>8</v>
      </c>
      <c r="H30" s="3">
        <v>1</v>
      </c>
      <c r="I30" s="5">
        <v>2053000</v>
      </c>
      <c r="J30" s="3">
        <v>1</v>
      </c>
      <c r="K30" s="5">
        <v>2156000</v>
      </c>
      <c r="L30" s="3">
        <v>1</v>
      </c>
      <c r="M30" s="5">
        <v>2263000</v>
      </c>
      <c r="N30" s="5">
        <f t="shared" si="1"/>
        <v>6472000</v>
      </c>
      <c r="O30" s="3" t="s">
        <v>23</v>
      </c>
      <c r="P30" s="4">
        <v>45627</v>
      </c>
      <c r="Q30" s="10" t="s">
        <v>56</v>
      </c>
      <c r="R30" s="9" t="s">
        <v>79</v>
      </c>
      <c r="S30" s="9" t="s">
        <v>82</v>
      </c>
    </row>
    <row r="31" spans="1:19" ht="39.6" x14ac:dyDescent="0.3">
      <c r="A31" s="9" t="s">
        <v>62</v>
      </c>
      <c r="B31" s="6">
        <v>5224</v>
      </c>
      <c r="C31" s="6" t="s">
        <v>84</v>
      </c>
      <c r="D31" s="8" t="s">
        <v>76</v>
      </c>
      <c r="E31" s="3" t="s">
        <v>77</v>
      </c>
      <c r="F31" s="3" t="s">
        <v>78</v>
      </c>
      <c r="G31" s="3" t="s">
        <v>8</v>
      </c>
      <c r="H31" s="3">
        <v>1</v>
      </c>
      <c r="I31" s="5">
        <v>29633000</v>
      </c>
      <c r="J31" s="3">
        <v>1</v>
      </c>
      <c r="K31" s="5">
        <v>31114000</v>
      </c>
      <c r="L31" s="3">
        <v>1</v>
      </c>
      <c r="M31" s="5">
        <v>32670000</v>
      </c>
      <c r="N31" s="5">
        <f t="shared" si="1"/>
        <v>93417000</v>
      </c>
      <c r="O31" s="3" t="s">
        <v>23</v>
      </c>
      <c r="P31" s="4">
        <v>45627</v>
      </c>
      <c r="Q31" s="10" t="s">
        <v>56</v>
      </c>
      <c r="R31" s="9" t="s">
        <v>79</v>
      </c>
      <c r="S31" s="9" t="s">
        <v>82</v>
      </c>
    </row>
    <row r="32" spans="1:19" s="2" customFormat="1" x14ac:dyDescent="0.3">
      <c r="B32" s="18"/>
      <c r="C32" s="18"/>
      <c r="D32" s="25" t="s">
        <v>27</v>
      </c>
      <c r="E32" s="22"/>
      <c r="F32" s="22"/>
      <c r="G32" s="22"/>
      <c r="H32" s="22"/>
      <c r="I32" s="23">
        <f>SUM(I17:I31)</f>
        <v>307723222.80000001</v>
      </c>
      <c r="J32" s="22"/>
      <c r="K32" s="23">
        <f>SUM(K17:K31)</f>
        <v>323108883.94</v>
      </c>
      <c r="L32" s="22"/>
      <c r="M32" s="23">
        <f>SUM(M17:M31)</f>
        <v>339264253.13699996</v>
      </c>
      <c r="N32" s="23">
        <f>SUM(N17:N31)</f>
        <v>970096359.87700009</v>
      </c>
      <c r="O32" s="22"/>
      <c r="P32" s="24"/>
      <c r="Q32" s="18"/>
    </row>
    <row r="33" spans="2:17" s="2" customFormat="1" x14ac:dyDescent="0.3">
      <c r="B33" s="18"/>
      <c r="C33" s="18"/>
      <c r="D33" s="25" t="s">
        <v>28</v>
      </c>
      <c r="E33" s="22"/>
      <c r="F33" s="22"/>
      <c r="G33" s="22"/>
      <c r="H33" s="22"/>
      <c r="I33" s="23">
        <f>I15+I32</f>
        <v>521771222.80000001</v>
      </c>
      <c r="J33" s="22"/>
      <c r="K33" s="23">
        <f>K15+K32</f>
        <v>547858883.94000006</v>
      </c>
      <c r="L33" s="22"/>
      <c r="M33" s="23">
        <f>M15+M32</f>
        <v>575251753.13699996</v>
      </c>
      <c r="N33" s="23">
        <f>N15+N32</f>
        <v>1644881859.8770001</v>
      </c>
      <c r="O33" s="22"/>
      <c r="P33" s="24"/>
      <c r="Q33" s="18"/>
    </row>
  </sheetData>
  <autoFilter ref="A11:S33" xr:uid="{00000000-0001-0000-0000-000000000000}"/>
  <mergeCells count="18">
    <mergeCell ref="N4:Q4"/>
    <mergeCell ref="N3:Q3"/>
    <mergeCell ref="N2:Q2"/>
    <mergeCell ref="N9:N10"/>
    <mergeCell ref="Q9:Q10"/>
    <mergeCell ref="P9:P10"/>
    <mergeCell ref="O9:O10"/>
    <mergeCell ref="B7:Q7"/>
    <mergeCell ref="B9:B10"/>
    <mergeCell ref="L9:M9"/>
    <mergeCell ref="J9:K9"/>
    <mergeCell ref="H9:I9"/>
    <mergeCell ref="G9:G10"/>
    <mergeCell ref="F9:F10"/>
    <mergeCell ref="E9:E10"/>
    <mergeCell ref="D9:D10"/>
    <mergeCell ref="C9:C10"/>
    <mergeCell ref="N5:Q5"/>
  </mergeCells>
  <phoneticPr fontId="4" type="noConversion"/>
  <printOptions horizontalCentered="1"/>
  <pageMargins left="0.39370078740157483" right="0.39370078740157483" top="0.75196850393700787" bottom="0.39370078740157483" header="0.31496062992125984" footer="0.31496062992125984"/>
  <pageSetup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Plan Report</vt:lpstr>
      <vt:lpstr>'Plan Report'!Область_печати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Копжасар Асылмурат Нурланович</cp:lastModifiedBy>
  <cp:lastPrinted>2024-11-04T10:31:54Z</cp:lastPrinted>
  <dcterms:created xsi:type="dcterms:W3CDTF">2020-01-15T09:03:52Z</dcterms:created>
  <dcterms:modified xsi:type="dcterms:W3CDTF">2024-12-06T12:01:29Z</dcterms:modified>
</cp:coreProperties>
</file>