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Рабочий стол\Планы закупок и база данных\2025 год\ТОО Урихтау Оперейтинг\Годовая программа закупок ТРУ 2024-2025 утв\Корректировка №10\"/>
    </mc:Choice>
  </mc:AlternateContent>
  <xr:revisionPtr revIDLastSave="0" documentId="13_ncr:1_{DCA56A06-F4E5-4664-9F7E-6C1AB8C5088C}" xr6:coauthVersionLast="47" xr6:coauthVersionMax="47" xr10:uidLastSave="{00000000-0000-0000-0000-000000000000}"/>
  <bookViews>
    <workbookView xWindow="-108" yWindow="-108" windowWidth="30936" windowHeight="16896" xr2:uid="{A2217BCE-466E-4F0A-808A-C7C01F2973E4}"/>
  </bookViews>
  <sheets>
    <sheet name="Лист1" sheetId="1" r:id="rId1"/>
  </sheets>
  <definedNames>
    <definedName name="_xlnm._FilterDatabase" localSheetId="0" hidden="1">Лист1!$A$10:$Q$347</definedName>
    <definedName name="_xlnm.Print_Area" localSheetId="0">Лист1!$B$1:$L$347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5" i="1" l="1"/>
  <c r="I32" i="1"/>
  <c r="I197" i="1" l="1"/>
  <c r="Q194" i="1"/>
  <c r="Q186" i="1"/>
  <c r="Q185" i="1"/>
  <c r="Q184" i="1"/>
  <c r="Q183" i="1"/>
  <c r="Q182" i="1"/>
  <c r="Q181" i="1"/>
  <c r="Q180" i="1"/>
  <c r="Q179" i="1"/>
  <c r="Q178" i="1"/>
  <c r="Q174" i="1"/>
  <c r="Q172" i="1"/>
  <c r="Q169" i="1"/>
  <c r="Q166" i="1"/>
  <c r="Q164" i="1"/>
  <c r="Q159" i="1"/>
  <c r="Q158" i="1"/>
  <c r="Q157" i="1"/>
  <c r="Q154" i="1"/>
  <c r="Q153" i="1"/>
  <c r="Q152" i="1"/>
  <c r="Q150" i="1"/>
  <c r="Q149" i="1"/>
  <c r="Q147" i="1"/>
  <c r="Q143" i="1"/>
  <c r="Q140" i="1"/>
  <c r="Q139" i="1"/>
  <c r="Q138" i="1"/>
  <c r="Q137" i="1"/>
  <c r="Q135" i="1"/>
  <c r="Q134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87" i="1"/>
  <c r="Q86" i="1"/>
  <c r="Q84" i="1"/>
  <c r="Q83" i="1"/>
  <c r="Q72" i="1"/>
  <c r="Q71" i="1"/>
  <c r="Q70" i="1"/>
  <c r="Q68" i="1"/>
  <c r="Q67" i="1"/>
  <c r="Q61" i="1"/>
  <c r="Q60" i="1"/>
  <c r="Q59" i="1"/>
  <c r="Q58" i="1"/>
  <c r="Q57" i="1"/>
  <c r="Q56" i="1"/>
  <c r="Q55" i="1"/>
  <c r="Q54" i="1"/>
  <c r="Q53" i="1"/>
  <c r="Q47" i="1"/>
  <c r="Q44" i="1"/>
  <c r="Q40" i="1"/>
  <c r="Q38" i="1"/>
  <c r="Q37" i="1"/>
  <c r="Q33" i="1"/>
  <c r="Q32" i="1"/>
  <c r="Q25" i="1"/>
  <c r="Q24" i="1"/>
  <c r="Q23" i="1"/>
  <c r="Q18" i="1"/>
  <c r="Q17" i="1"/>
  <c r="Q16" i="1"/>
  <c r="Q13" i="1"/>
  <c r="Q12" i="1"/>
  <c r="Q197" i="1" l="1"/>
  <c r="I346" i="1"/>
  <c r="I239" i="1" l="1"/>
  <c r="P197" i="1"/>
  <c r="I347" i="1" l="1"/>
</calcChain>
</file>

<file path=xl/sharedStrings.xml><?xml version="1.0" encoding="utf-8"?>
<sst xmlns="http://schemas.openxmlformats.org/spreadsheetml/2006/main" count="2918" uniqueCount="1198">
  <si>
    <t>Номер контракта на недропользование</t>
  </si>
  <si>
    <t>Код предмета закупа</t>
  </si>
  <si>
    <t>Код товаров, работ или услуг по Единому номенклатурному справочнику товаров, работ и услуг</t>
  </si>
  <si>
    <t>Наименование и краткое (дополнительное) описание приобретаемых товаров, работ и услуг</t>
  </si>
  <si>
    <t>Единица измерения</t>
  </si>
  <si>
    <t>Планируемый объем закупа в натуральном выражении</t>
  </si>
  <si>
    <t>Способ закупки</t>
  </si>
  <si>
    <t>Срок проведения закупки</t>
  </si>
  <si>
    <t>БИН недропользователя</t>
  </si>
  <si>
    <t>091011.200.000000</t>
  </si>
  <si>
    <t>Генеральный директор 
ТОО "Урихтау Оперейтинг"</t>
  </si>
  <si>
    <t>Умиров А.С.</t>
  </si>
  <si>
    <t>УТВЕРЖДЕНО:</t>
  </si>
  <si>
    <t>"____"___________________2024 г.</t>
  </si>
  <si>
    <t>Товары</t>
  </si>
  <si>
    <t>091040003677</t>
  </si>
  <si>
    <t>Работы</t>
  </si>
  <si>
    <t>Итого по работам</t>
  </si>
  <si>
    <t>Итого по товарам</t>
  </si>
  <si>
    <t>Услуги</t>
  </si>
  <si>
    <t>1 У</t>
  </si>
  <si>
    <t>Итого по услугам</t>
  </si>
  <si>
    <t>Итого ТРУ</t>
  </si>
  <si>
    <t>2 Р</t>
  </si>
  <si>
    <t>711220.000.000002</t>
  </si>
  <si>
    <t>2 Т</t>
  </si>
  <si>
    <t>3 Т</t>
  </si>
  <si>
    <t>7 Т</t>
  </si>
  <si>
    <t>8 Т</t>
  </si>
  <si>
    <t>9 Т</t>
  </si>
  <si>
    <t>56 Т</t>
  </si>
  <si>
    <t>59 Т</t>
  </si>
  <si>
    <t>62 Т</t>
  </si>
  <si>
    <t>65 Т</t>
  </si>
  <si>
    <t>70 Т</t>
  </si>
  <si>
    <t>77 Т</t>
  </si>
  <si>
    <t>78 Т</t>
  </si>
  <si>
    <t>79 Т</t>
  </si>
  <si>
    <t>81 Т</t>
  </si>
  <si>
    <t>82 Т</t>
  </si>
  <si>
    <t>83 Т</t>
  </si>
  <si>
    <t>86 Т</t>
  </si>
  <si>
    <t>87 Т</t>
  </si>
  <si>
    <t>88 Т</t>
  </si>
  <si>
    <t>93 Т</t>
  </si>
  <si>
    <t>94 Т</t>
  </si>
  <si>
    <t>95 Т</t>
  </si>
  <si>
    <t>96 Т</t>
  </si>
  <si>
    <t>97 Т</t>
  </si>
  <si>
    <t>98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</si>
  <si>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</si>
  <si>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</si>
  <si>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</si>
  <si>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</si>
  <si>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</si>
  <si>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</si>
  <si>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</si>
  <si>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</si>
  <si>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</si>
  <si>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</si>
  <si>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</si>
  <si>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</si>
  <si>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</si>
  <si>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</si>
  <si>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</si>
  <si>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</si>
  <si>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</si>
  <si>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118 Т</t>
  </si>
  <si>
    <t>119 Т</t>
  </si>
  <si>
    <t>121 Т</t>
  </si>
  <si>
    <t>122 Т</t>
  </si>
  <si>
    <t>123 Т</t>
  </si>
  <si>
    <t>124 Т</t>
  </si>
  <si>
    <t>126 Т</t>
  </si>
  <si>
    <t>127 Т</t>
  </si>
  <si>
    <t>128 Т</t>
  </si>
  <si>
    <t>129 Т</t>
  </si>
  <si>
    <t>130 Т</t>
  </si>
  <si>
    <t>131 Т</t>
  </si>
  <si>
    <t>132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</si>
  <si>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</si>
  <si>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</si>
  <si>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</si>
  <si>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</si>
  <si>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</si>
  <si>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</si>
  <si>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</si>
  <si>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</si>
  <si>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</si>
  <si>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</si>
  <si>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</si>
  <si>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</si>
  <si>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</si>
  <si>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150 Т</t>
  </si>
  <si>
    <t>151 Т</t>
  </si>
  <si>
    <t>152 Т</t>
  </si>
  <si>
    <t>153 Т</t>
  </si>
  <si>
    <t>158 Т</t>
  </si>
  <si>
    <t>262017.100.000001</t>
  </si>
  <si>
    <t>262011.100.000008</t>
  </si>
  <si>
    <t>263021.900.000009</t>
  </si>
  <si>
    <t>620129.000.000002</t>
  </si>
  <si>
    <t>262018.900.000006</t>
  </si>
  <si>
    <t>262013.000.000011</t>
  </si>
  <si>
    <t>263011.000.000016</t>
  </si>
  <si>
    <t>282512.300.000012</t>
  </si>
  <si>
    <t>201463.800.000001</t>
  </si>
  <si>
    <t>201463.900.000005</t>
  </si>
  <si>
    <t>205952.100.000303</t>
  </si>
  <si>
    <t>205959.200.000000</t>
  </si>
  <si>
    <t>265151.700.000075</t>
  </si>
  <si>
    <t xml:space="preserve">265153.100.000016	</t>
  </si>
  <si>
    <t>265112.390.000012</t>
  </si>
  <si>
    <t>265151.700.000084</t>
  </si>
  <si>
    <t>259929.900.000008</t>
  </si>
  <si>
    <t>281413.350.000006</t>
  </si>
  <si>
    <t>265152.590.000004</t>
  </si>
  <si>
    <t>205959.100.000022</t>
  </si>
  <si>
    <t>265133.300.000000</t>
  </si>
  <si>
    <t>141932.350.010001</t>
  </si>
  <si>
    <t>309910.000.000028</t>
  </si>
  <si>
    <t>205959.730.000001</t>
  </si>
  <si>
    <t>222130.100.000048</t>
  </si>
  <si>
    <t>265151.350.000006</t>
  </si>
  <si>
    <t>222315.000.000008</t>
  </si>
  <si>
    <t>274021.000.000004</t>
  </si>
  <si>
    <t>139229.990.000055</t>
  </si>
  <si>
    <t>273311.100.000003</t>
  </si>
  <si>
    <t>222929.900.000096</t>
  </si>
  <si>
    <t>139229.990.000003</t>
  </si>
  <si>
    <t>259912.400.000019</t>
  </si>
  <si>
    <t>329111.900.000006</t>
  </si>
  <si>
    <t>257310.300.000005</t>
  </si>
  <si>
    <t>257310.300.000002</t>
  </si>
  <si>
    <t>257310.100.000007</t>
  </si>
  <si>
    <t>257310.100.000002</t>
  </si>
  <si>
    <t>203011.900.000000</t>
  </si>
  <si>
    <t>203022.200.000001</t>
  </si>
  <si>
    <t>203022.700.000002</t>
  </si>
  <si>
    <t>212024.900.000002</t>
  </si>
  <si>
    <t>231412.900.000054</t>
  </si>
  <si>
    <t>254013.100.000000</t>
  </si>
  <si>
    <t>222319.990.000000</t>
  </si>
  <si>
    <t>275127.000.000000</t>
  </si>
  <si>
    <t>310911.000.000027</t>
  </si>
  <si>
    <t>139224.992.000000</t>
  </si>
  <si>
    <t>139212.530.000001</t>
  </si>
  <si>
    <t>139212.500.010000</t>
  </si>
  <si>
    <t>139214.900.010001</t>
  </si>
  <si>
    <t>139312.000.000006</t>
  </si>
  <si>
    <t>139919.900.000024</t>
  </si>
  <si>
    <t>251123.600.000003</t>
  </si>
  <si>
    <t>281412.330.000004</t>
  </si>
  <si>
    <t>275220.000.000000</t>
  </si>
  <si>
    <t>243411.310.000004</t>
  </si>
  <si>
    <t>283040.370.000000</t>
  </si>
  <si>
    <t>221930.500.000001</t>
  </si>
  <si>
    <t>275125.900.000005</t>
  </si>
  <si>
    <t>273311.100.000002</t>
  </si>
  <si>
    <t>110711.300.000000</t>
  </si>
  <si>
    <t>275125.900.000011</t>
  </si>
  <si>
    <t>172314.500.000001</t>
  </si>
  <si>
    <t>172314.500.000002</t>
  </si>
  <si>
    <t>231412.100.000023</t>
  </si>
  <si>
    <t>241041.000.000027</t>
  </si>
  <si>
    <t>259411.700.000009</t>
  </si>
  <si>
    <t>222922.300.000000</t>
  </si>
  <si>
    <t>221973.270.000000</t>
  </si>
  <si>
    <t>222929.900.000052</t>
  </si>
  <si>
    <t>242040.500.000079</t>
  </si>
  <si>
    <t>242040.500.000080</t>
  </si>
  <si>
    <t>242040.500.000081</t>
  </si>
  <si>
    <t>222129.700.000355</t>
  </si>
  <si>
    <t>289211.000.000007</t>
  </si>
  <si>
    <t xml:space="preserve"> 281411.900.000021</t>
  </si>
  <si>
    <t>201113.000.000000</t>
  </si>
  <si>
    <t>141211.290.000016</t>
  </si>
  <si>
    <t>141211.290.000022</t>
  </si>
  <si>
    <t>329911.300.010003</t>
  </si>
  <si>
    <t>221960.500.010001</t>
  </si>
  <si>
    <t>141913.100.010006</t>
  </si>
  <si>
    <t>141230.110.000013</t>
  </si>
  <si>
    <t>141922.190.000022</t>
  </si>
  <si>
    <t>141931.700.000000</t>
  </si>
  <si>
    <t>141932.350.000010</t>
  </si>
  <si>
    <t>143910.710.000007</t>
  </si>
  <si>
    <t>152032.920.000060</t>
  </si>
  <si>
    <t>152032.920.000061</t>
  </si>
  <si>
    <t>141230.210.000000</t>
  </si>
  <si>
    <t>222130.200.000001</t>
  </si>
  <si>
    <t>329911.900.000021</t>
  </si>
  <si>
    <t>282922.100.000001</t>
  </si>
  <si>
    <t>282922.100.000000</t>
  </si>
  <si>
    <t>282922.100.000005</t>
  </si>
  <si>
    <t>325042.500.000000</t>
  </si>
  <si>
    <t>325042.900.000008</t>
  </si>
  <si>
    <t>329911.500.000002</t>
  </si>
  <si>
    <t>329911.900.000004</t>
  </si>
  <si>
    <t>141913.100.010002</t>
  </si>
  <si>
    <t>259929.490.000104</t>
  </si>
  <si>
    <t>329911.900.000014</t>
  </si>
  <si>
    <t>265112.300.000001</t>
  </si>
  <si>
    <t>212013.990.000618</t>
  </si>
  <si>
    <t>212024.600.000005</t>
  </si>
  <si>
    <t>265170.990.000029</t>
  </si>
  <si>
    <t>329959.100.000003</t>
  </si>
  <si>
    <t>264042.300.000006</t>
  </si>
  <si>
    <t>152011.200.000011</t>
  </si>
  <si>
    <t>329911.900.000031</t>
  </si>
  <si>
    <t>141211.290.000001</t>
  </si>
  <si>
    <t>139229.990.000047</t>
  </si>
  <si>
    <t>141230.190.000000</t>
  </si>
  <si>
    <t>141942.700.000001</t>
  </si>
  <si>
    <t>141922.190.000027</t>
  </si>
  <si>
    <t>221973.900.000019</t>
  </si>
  <si>
    <t>329911.900.000016</t>
  </si>
  <si>
    <t>151212.900.000030</t>
  </si>
  <si>
    <t>265141.000.000015</t>
  </si>
  <si>
    <t>265153.100.000015</t>
  </si>
  <si>
    <t>263060.000.000046</t>
  </si>
  <si>
    <t>281411.390.000008</t>
  </si>
  <si>
    <t>259111.000.000014</t>
  </si>
  <si>
    <t>139919.900.000002</t>
  </si>
  <si>
    <t>222212.900.000003</t>
  </si>
  <si>
    <t>301211.300.000000</t>
  </si>
  <si>
    <t>279020.300.000001</t>
  </si>
  <si>
    <t>329959.900.000053</t>
  </si>
  <si>
    <t>Монитор (тип 2)</t>
  </si>
  <si>
    <t>Ноутбук (тип 1) с док-станцией</t>
  </si>
  <si>
    <t>Апгрейд Firewall Checkpoint (Trade in Checkpoint на ver 1595)</t>
  </si>
  <si>
    <t>Veritas Backup</t>
  </si>
  <si>
    <t>МФУ A3/4</t>
  </si>
  <si>
    <t>Моноблок Тип 1</t>
  </si>
  <si>
    <t>Motorolla</t>
  </si>
  <si>
    <t>Кондиционер на 25 кв.м</t>
  </si>
  <si>
    <t>Характеристика:Диэтиленгликоль</t>
  </si>
  <si>
    <t>Характеристика:Триэтиленгликоль</t>
  </si>
  <si>
    <t>Характеристика:Реагент растворитель  асфальтосмолистого и парафинового отложения</t>
  </si>
  <si>
    <t>Характеристика:Ингибитор коррозии для нефти</t>
  </si>
  <si>
    <t>Характеристика:Ингибитор коррозии для газа</t>
  </si>
  <si>
    <t>Датчик давления</t>
  </si>
  <si>
    <t>Газоанализатор</t>
  </si>
  <si>
    <t>Магнитный уровнемер с коаксиальным зондом, 3300 mm</t>
  </si>
  <si>
    <t>Магнитный уровнемер с коаксиальным зондом, 2500 mm</t>
  </si>
  <si>
    <t>Датчик  температуры</t>
  </si>
  <si>
    <t>Задвижка клиновая с электроприводом DN80 PN25</t>
  </si>
  <si>
    <t>Задвижка клиновая с электроприводом DN100 PN25</t>
  </si>
  <si>
    <t>Габаритные размеры, не более – 5,0
Общая длина – 5200
Общая длина удлиненного исполнения – 6050
Ширина таврового сечения – 30,5
Высота таврового сечения – 30,5
Диаметр полукруглого сечения – 31,0
Высота полукруглого сечения – 24,0
Длина шкалы, мм – 5000
Цена деления шкалы, мм – 1,0
ГОСТ 8.247-2004</t>
  </si>
  <si>
    <t>Внешний вид – вязко-текучая паста красно-коричневого цвета
Состав – смесь индткатора, загустителя и связующего
Проба на воду- переход окраски в ярко-малиновый цвет
Рабочая температура, С – 5 + 50:
ГОСТ-12.1.007-75</t>
  </si>
  <si>
    <t>Материал ленты: сталь
Материал корпуса рулетки: обрезиненный пластик</t>
  </si>
  <si>
    <t>Тип:
комбинезон
Тип застёжки:
на молнии
Цвет:
белый; серый</t>
  </si>
  <si>
    <t>Объём кузова: 80 л
Толщина стенки кузова: 0.8 мм
Тип колеса: пневматический
Тип установки колёс: на подшипнике
Макс. нагрузка: 75 кг
Диаметр колёс: 360 мм</t>
  </si>
  <si>
    <t>Назначение: универсальный
Сезонность: всесезонная
Макс. температура использования: +35 °C
Мин. температура использования: -10 °C
Объём: 750 мл</t>
  </si>
  <si>
    <t>Длина, м: 10
Ширина, м: 3
С клейкой лентой: Нет
Цвет: прозрачный
Тип: пленка укрывная</t>
  </si>
  <si>
    <t>Измерение температуры поверхности в диапазоне от -20°C до +400°C      -4℉~752℉
Бесконтактное измерение — безопасное и быстрое определение температуры на расстоянии
Выбор единиц измерения — возможность переключения между °C и °F
Индикация превышения допустимого диапазона — предупреждает о выходе за пределы измерений</t>
  </si>
  <si>
    <t>ширина от 2 м до 4 м. и толщиной в 1,5-2 мм.</t>
  </si>
  <si>
    <t>Осевая сила света фары, кандел, не менее – 5000;
Емкость аккумуляторной батареи, мА/ч – 6600
Среднее время наработки на отказ светодиодов, не менее, час – 50000;
Время непрерывной работы без подзарядки аккумулятора, не менее, час – 14;
Максимальное время подзарядки аккумулятора, час – 10;
Габаритные размеры фары, мм: диаметр – 120
Глубина (с ручкой) – 170
Высота (с ручкой) – 210</t>
  </si>
  <si>
    <t>Тип: петлевой
Цвет: красный
Габариты без упаковки (ДxШxВ): 150х400х100 мм
Вес нетто: 1.51 кг
Длина: 4 м
Ширина: 150 мм
Грузоподъёмность: 5000 кг</t>
  </si>
  <si>
    <t>Тип: стандартный (непроходной)
Монтаж: скрытый
Переключатели: выключатель клавишный
Количество клавиш: 1 клавиша
Цвет: белый</t>
  </si>
  <si>
    <t xml:space="preserve">Размер: общая длина 315 рабочая 220мм, </t>
  </si>
  <si>
    <t>Ветошь (полотно обтирочное) ширина 140 (+-10) см, плотность 180 гр/м2 ГОСТ 14253-83</t>
  </si>
  <si>
    <t>Объём, л – 15
Материал – оцинкованная сталь
Цвет – серебристый
Форма – круглая
Тип-ведро</t>
  </si>
  <si>
    <t>Высота веника – 90 см
Высота ручки – 50 см
Ширина поверхности – 30-35 см
Вес – 350–400  грамм</t>
  </si>
  <si>
    <t>Длина – 1300 мм
Ширина – 360 мм
Масса – 0,9 кг
Количество зубьев - 14</t>
  </si>
  <si>
    <t>Материал ручки: дерево
Материал рабочей части: углеродистая сталь
Общая длина: 71 см
Ширина: 17 см</t>
  </si>
  <si>
    <t>Диаметр черенка: не менее – 32 мм;
Ширина рабочей части: не менее – 510 мм
Высота рабочей части: не менее 410 мм
Общая длина: не менее 1500 мм</t>
  </si>
  <si>
    <t>Металл конструкционная углеродистая сталь обыкновенного качества Ст3
Ребра жесткости 2 ребра (на полотне)
Покрытие порошковая краска
Толщина металла, мм 1,6
Ширина полотна, мм 220
Длина полотна с тулейкой, мм 350
Наличие черенка да (1й сорт)
Длина черенка, мм 1200
Общая длина, мм 1400
d черенка, мм 40</t>
  </si>
  <si>
    <t>Краска синяя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</si>
  <si>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черная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</si>
  <si>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</si>
  <si>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белая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</si>
  <si>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серая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</si>
  <si>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Цвет по йодометрической шкале: льняная – 400 мг*12/100 см3; конопляная 1600 мг*12/100 см3;
Условная вязкость: по вискозиметру при температуре +200С: 26-32;
Кислотное число: льняная олифа- 6, конопляная – 7;
Прозрачность: после отстаивания в течение 24 часа – полня;
Плотность: при температуре 
200С; 0,930-0,950 к/см3;
ГОСТ 7931-76</t>
  </si>
  <si>
    <t>Внешний вид и цвет: растворитель бесцветный или слегка прозрачный, имеет однородную прозрачную консистенцию без видимых твердых частиц.
Летучесть по этиловому эфиру: 5-15.
Число коагуляции: не менее 24%.
Содержание воды по Фишеру: не более 0,7%.
ГОСТ 18188-72</t>
  </si>
  <si>
    <t>Тип: миди-валики
Материал: полиэфир (полиэстер), искусственный мех
Материал ручки: Алюминий
Диаметр валика: 48 мм</t>
  </si>
  <si>
    <t xml:space="preserve">Ширина – ¾
Щетина – натуральная светлая
Виды лкм – универсал- все виды ЛКМ
Бандаж – нержавеющая сталь
Рукоятка – деревянная  </t>
  </si>
  <si>
    <t>Размер: высота патрона 32мм; диаметр 17мм; толщина корпуса 1мм.
Тип снаряда: патроны резьбовые 
Материал корпуса: алюминий 
Мощность: время горения заряда 3-5 сек; высота подъёма ракеты 30-50 м.</t>
  </si>
  <si>
    <t>Тип: крепление для москитной сетки
Количество предметов: 4
Материал: пластик
Цвет: белый
Длина: 20.0 мм
Ширина: 20.0 мм</t>
  </si>
  <si>
    <t>Внутренний объём: 23 л
Мощность микроволн: 800 Вт
Внутреннее покрытие камеры: биокерамическая эмаль
Диаметр поддона: 288 мм
Потребляемая мощность: 1150 Вт
Размеры: 48,9х27,5х34,4 см
Ширина: 48,9 см
Высота: 27,5
Глубина: 34,4 см</t>
  </si>
  <si>
    <t>Высота: 1860 мм
Ширина: 600 мм
Цвет корпуса: светло-серый
Вес: 33 кг
Материал каркаса: Металл
Глубина: 500 мм
Количество дверей: 2
Тип замка: Врезной
Толщина материала: 0,6 мм
ГОСТ 10985-80</t>
  </si>
  <si>
    <t>Длина подушки
70 см
Ширина подушки
70 см</t>
  </si>
  <si>
    <t>Материал: хлопок
Тип: наматрасник
Способ крепления: на резинке
Ширина, см: 90
Длина: 200.0 см</t>
  </si>
  <si>
    <t xml:space="preserve">
Производитель	ТДЛ Текстиль
Размер постельного белья	1.5-спальное
Цвет	серый
Состав	100% хлопок
Размер наволочки	70×70 см</t>
  </si>
  <si>
    <t>Ткань: махра
Цвет: серый</t>
  </si>
  <si>
    <t>Ширина
150 см
Длина (см)
230 см</t>
  </si>
  <si>
    <t>водонепроницаемая занавеска для душа с защитой от плесени для ванной комнаты,</t>
  </si>
  <si>
    <t xml:space="preserve">Телескопический раздвижной карниз и штанга для душа (размер 210 см.) </t>
  </si>
  <si>
    <t>водоразборное устройство, обеспечивающее смешение холодной и горячей воды, а также регулирование ее расхода и температуру потребителем.</t>
  </si>
  <si>
    <t>Диаметр проволоки
0.8 мм
Материал проволоки
Сталь
Покрытие
Цинк
Сечение проволоки
Круглое
Упаковка
Катушка</t>
  </si>
  <si>
    <t>Объём двигателя: 52 см³
Макс. мощность: 1.5 кВт
Макс. количество оборотов: 8500 об/мин
Тип зажигания: электронный; бесконтактный
Тип стартера: ручной
Класс масла: SAE M/F4 API TC
Тип приводного вала: жесткий; цельнометаллический
Ширина скашивания для лески: 400 мм
Ширина скашивания для ножа: 254 мм</t>
  </si>
  <si>
    <t>прочность и долговечность — шланг из ТЭП, армированный суперпрочной полиэстерной нитью плотностью 93 ТЭКС, устойчив к повышенным нагрузкам на изгиб, скручиваниям и обладает высокой морозоустойчивостью;
• высокий ресурс — армирующая нить с инновационным плетением обеспечивает равномерное распределение нагрузки;
• всепогодность — температурный диапазон эксплуатации от −30 до +70°С;
• устойчивость к УФ-лучам и механическим воздействиям — на поверхность шланга нанесено защитное покрытие;
• высокие эксплуатационные характеристики — толщина стенок составляет 2,5 мм, поэтому шланг выдерживает разрывные нагрузки до 8 бар;
• экологичность — термоэластопласт и армирующая нить не содержат вредных веществ.</t>
  </si>
  <si>
    <t xml:space="preserve">
22 кг.
Форма	Овальная
Параметры установки	Настенное крепление
Регулировка температуры	Механическая
Объем, л	80</t>
  </si>
  <si>
    <t>Вода бутылированная 19 л (офис) с учетом тары 89 штук</t>
  </si>
  <si>
    <t>Вода бутылированная 0,5 л. (офис)</t>
  </si>
  <si>
    <t>Диспенсер напольный с нагревом и охлаждение 340х330х980мм</t>
  </si>
  <si>
    <t>Бумага A3 80г/м2 500л. класс С</t>
  </si>
  <si>
    <t>Бумага A4 80г/м2 500л</t>
  </si>
  <si>
    <t>Мат изоляционный МС-МП100-2000.1000.60</t>
  </si>
  <si>
    <t>Лист оцинкованный 0,8мм 1250мм 2500мм ГОСТ 14918-80</t>
  </si>
  <si>
    <t>Шуруп самонарезающий по металлу с шестигранной головкой 4,8х30мм оцинкованный</t>
  </si>
  <si>
    <t>Лента изоляционная 450х0,63мм 170м для трубопровода</t>
  </si>
  <si>
    <t>Шар запорный 100мм резиновый 0,5кПа</t>
  </si>
  <si>
    <t>Шар запорный 150мм резиновый маслобензостойкий 1бар</t>
  </si>
  <si>
    <t>Шар запорный 200мм резиновый 0,5кПа</t>
  </si>
  <si>
    <t>Поршень очистной 159мм полиуретановый</t>
  </si>
  <si>
    <t xml:space="preserve">Поршень полиуретановый 219 мм литой  </t>
  </si>
  <si>
    <t>Заглушка поворотная DN2" CL300 RF A350 LF2 CL1 ASME B16.48</t>
  </si>
  <si>
    <t>Заглушка поворотная DN6" CL300 RF A350 LF2 CL1 ASME B16.48</t>
  </si>
  <si>
    <t>Заглушка поворотная 8" 300 FF A350 LF2 CL1 ASME B16.48</t>
  </si>
  <si>
    <t>Заглушка поворотная DN10" CL150 RF A350 LF2 CL1 ASME B16.48</t>
  </si>
  <si>
    <t>Заглушка поворотная DN350 PN1,6 Ст20</t>
  </si>
  <si>
    <t>Муфта ремонтная с зажимными стяжками стальная 217х229х200мм</t>
  </si>
  <si>
    <t>Муфта ремонтная с зажимными стяжками стальная 158х172х150мм</t>
  </si>
  <si>
    <t>Муфта ремонтная с зажимными стяжками стальная 100х118х200мм</t>
  </si>
  <si>
    <t>Уплотнение торц. РО-0450-2774</t>
  </si>
  <si>
    <t>Характеристика:Газоанализатор одноканальный (H2S)</t>
  </si>
  <si>
    <t>Воздух сжатый класс 0 баллон 40л ГОСТ 17433-80</t>
  </si>
  <si>
    <t>Ткань:Костюм - куртка и брюки, хлопчатобумажный, с логотипом Товарищества. Для защиты от производственных  загрязнении. Для ИТР.</t>
  </si>
  <si>
    <t>Ткань:Костюм - куртка и полукомбинезон, утепленный. Для защиты от производственных загрязнений нефтепродуктами, с логотипом Товарищества. Капюшон: утепленный, отстегивается, регулируется по лицевому вырезу, с козырьком.</t>
  </si>
  <si>
    <t>Перчатки для защиты рук, спилковые с крагами</t>
  </si>
  <si>
    <t xml:space="preserve">Перчатки ПВХ МБС (маслобензостойкие), утепленные, запястье - на твердой краге.
</t>
  </si>
  <si>
    <t>Перчатки нитриловые с частичным двойным обливом, широкий манжет-крага из 100% ХБ.  Конструкция краги позволяет быстро сбросить перчатки при попадании на поверхность опасных химикатов. Основа перчаток сделана из 100% ХБ, которая создает для рук дополнительный комфорт. Перчатки имеют повышенную прочность, устойчивы к механическим повреждениям (проколы, порезы), защищают от агрессивных сред: МБС, КЩС. Частичное покрытие нитрилом на тыльной стороне ладони улучшает воздухообмен.</t>
  </si>
  <si>
    <t>Перчатки для защиты рук, трикотажные с точечным покрытием поливинилхлорида</t>
  </si>
  <si>
    <t>Подшлемник (шапка) на подкладке из искуственного меха. Затяжник в затылочной области, регулирующий объем шапки, крепления для каски, лицевое крепление (застежки под подбородок).</t>
  </si>
  <si>
    <t>Дождевик-костюм влагозащитный. Плащ непромокаемый прямого силуэта с центральной бортовой застёжкой на кнопках, с капюшоном.</t>
  </si>
  <si>
    <t>Перчатки повседневные, кожаные. 
Перчатки летние комбинированные из спилковой кожи. Отделка высококачественным спилком рабочей поверхности ладони, большого и указательного пальцев. Наивысшие показатели по стойкости к истиранию и механической прочности.</t>
  </si>
  <si>
    <t>Комбинезон универсальный для защиты от химических веществ одноразовый</t>
  </si>
  <si>
    <t>Свитер мужской, из ткани (Флис). Свитер мужской, из флисовой ткани, застежка-молния с  элементами швейной фурнитуры с крупными пластиковыми зубцами. Для защиты от пониженных температур. С подлокотником и манжетой на рукавах, 2 боковых кармана, 1 нагрудной карман на застежках, воротник стойка. Капюшон отстегивающаяся, застежка молния.</t>
  </si>
  <si>
    <t>Сапоги защитные летние с МП. Верх, низ: переда, ЗНР, голенища, ушки - натуральная водостойкая кожа, с защитным композитным подноском ударной прочностью 200Дж, голенище с подкладкой из нетканного материала, основная стелька - стелечный штробельный материал, вкладная стелька - вспененый стелечный материал, удобная колодка анатомической формы. Подошва: высокое сопротивление к скольжению, температурный диапазон использования -35°С +300°С, маслобензостойкость, кислотостойкость.</t>
  </si>
  <si>
    <t>Сапоги зимние. Верх обуви: натуральная кожа. Утеплитель: натуральный мех. Подносок: сталь (200 Дж). Тип подошвы: двухслойная Подошва: полиуретан/термополиуретан (от -35 °C до +120 °C) с антипрокольной стелькой. Метод крепления: литьевой. Цвет: черный. Особенности модели: Регулируемое по ширине голенище. Укрепленный задник.</t>
  </si>
  <si>
    <t>Халат рабочий, ткань:  100% хлопок, КЩЗ.</t>
  </si>
  <si>
    <t xml:space="preserve">Характеристика: Лента сигнальная. Лента сигнальная оградительная красно - белая, полипропиленовая, ширина 30-500 мм. Лента сигнальная оградительная используется для ограждения мест работ. Применяется для ограждения определенной территории с целью обазначения опасной зоны.
Лента сигнальная оградительная, полипропиленовая, длина рулона – не менее 250 м, ширина – 76 мм, прочность при разрыве - 17 Мпа, толщина ленты оградительной – не менее 50 мкм (Лента сигнальная оградительная красно – белая). </t>
  </si>
  <si>
    <t xml:space="preserve">Самоспасатель (дыхательный аппарат) МИНИСКЕЙП MSA AUER
Эвакуационный мини-фильтр с загубником и носовым зажимом.
Время действия не менее 5 мин (зависит от условий применения).
Защищает от большого числа вредных веществ, соответствует классу фильтров АВЕК2-5 (DIN 58647-7).
В самоспасателе miniSCAPE используется передовая технология фильтрующих материалов TabTec; это одноразовое устройство с временем защитного действия 5 минут. Оснащён загубником и носовым зажимом. Небольшой и удобный miniSCAPE помещается в карман комбинезона спецодежды или любой другой рабочей одежды. Его можно также переносить на поясе при помощи специального зажима. Быстро надевается в случае опасности, после чего он сразу же готов к работе. При внезапных и неожиданных выбросах токсичных газов или паров на рабочем месте персонал может быстро и безопасно покинуть опасную зону, используя miniSCAPE. </t>
  </si>
  <si>
    <t>Характеристика:ОП-100 (АВС (Е))</t>
  </si>
  <si>
    <t>Характеристика:ОП-5 (АВС (Е))</t>
  </si>
  <si>
    <t>Характеристика:Приобретение Огнетушителей (порошковый, марка ОП-50 (з)</t>
  </si>
  <si>
    <t>Характеристика:Приобретение Огнетушителей (порошковый, марка ОП-10 (з)-ABCE</t>
  </si>
  <si>
    <t>Характеристика:ОУ-5 (огнетушитель углекислотный)</t>
  </si>
  <si>
    <t>Характеристика:Огнетушитель воздушно-эмульсионный, 3 заряд, воздушно-дисперсионная смесь SFP ABCE</t>
  </si>
  <si>
    <t>Очки солнцезащитные.
Очки защитные с прямой вентиляцией, с ремешком. Поликарбонатные ударопрочные линзы темные.
Очки защитные затемненные c защитой УФ излучения
ESF-770206302550-20240709-57644523</t>
  </si>
  <si>
    <t>Очки защитные.
Очки защитные с прямой вентиляцией, с ремешком. Поликарбонатные ударопрочные линзы желтые.</t>
  </si>
  <si>
    <t>Каска из пластмассы.
Каска защитная с широкими полями, легкая, каска надежно располагается на голове, с ремешком для предупреждения слета каски, и форма позволяет работать в ограниченных по пространству местах. Вентиляционные отверстия обеспечивают максимальное удобство при использовании. Слоты для крепления наушников и/или лицевого щитка. Плавная регулировка  по размеру головы позволяют точно подстроить размер оголовья. Цвет: белый. Температурный диапазон применения от -50°C до +50°C.
Каска с козырьком отвечающая требованиям  ГОСТ 12.4.128-83, ГОСТ Р 12.4.207-99</t>
  </si>
  <si>
    <t>Вкладыш (беруши) одноразовые. Беруши из мягкого гипоалергенного вспененного полиуретана (со шнурком). Акустическая эффективность: 37 дБ.</t>
  </si>
  <si>
    <t>Характеристика: Перчатки прорезиненные, хим.кислотнощелочностойкие</t>
  </si>
  <si>
    <t>ПЩ-Е
Щит противопожарный, не разборный
Товарищество с ограниченной ответственностью "Qut-Bereke Qurylys" 87028884040
Товарищество с ограниченной ответственностью "КОСТАНАЙЭНЕРГО"</t>
  </si>
  <si>
    <t>ПЩ-В
Щит противопожарный, не разборный</t>
  </si>
  <si>
    <t>ПЩ-А
Щит противопожарный, не разборный</t>
  </si>
  <si>
    <t>Противогаз промышленный, СИЗОД фильтрующие  (ППФ-5М) с панорамной маской (ППМ-88) и фильтрующей коробкой А2В2Е2Р3 RD
Противогаз ППФ-5М с маской ППМ-88 , сумка для противогаза.
ГОСТ 12.4.166-85</t>
  </si>
  <si>
    <t>Характеристика:Сменный конус на обвязке с вертлюгом и карабином.
Изготовлен из нейлоновой ткани с полиуретановым покрытием, стойкой к истиранию и ультрафиолету. На ветру конус  должен наполнятся и указывать направление ветра.
Длина конуса 94 см, входной диаметр 30 см, выходной диаметр 18 см.Цвет оранжевый либо красный.
Число тросиков: 4. Длина каждого тросика по 30 см.
Крепится к поворотному рычагу за карабин.
Вертлюг и карабин должны быть изготовлены из оцинкованной стали.</t>
  </si>
  <si>
    <t>Спрей антисептический 250-500мл</t>
  </si>
  <si>
    <t>Аптечка медицинская промышленная.
Аптечка производственная (промышленная) (для оснащения промышленных предприятий, на 30 человек) 
Состав аптечки в соответствии (не менее) с приказом Министра здравоохранения и социального развития Республики Казахстан от 8 октября 2020 года № ҚР ДСМ-118/2020 и ТУ 9398-037-10973749-2015 (размеры футляров по согласованию с Заказчиком)</t>
  </si>
  <si>
    <t>Анемометр вращающийся.
Анемометр с крыльчаткой (переносной, спортивный) – классический прибор для измерения скорости ветра, который используется не только на открытом воздухе, но и в помещениях. Прибор для измерения скорости движения газов, воздуха в системах, например, вентиляции. Благодаря простоте в управлении он позволяет быстро измерить скорость воздуха.
Позволяет определять объемный расход и температуру, что облегчает анализ данных и их сопоставление.
Анемометра с крыльчаткой имеет следующие функции:
- измерение скорости потока, объемного расхода и температуры;
- прямая регистрация измеренных значений;
- возможность работы с мобильным приложением.</t>
  </si>
  <si>
    <t>Аппарат дыхательный пожарный.
Воздушно Дыхательный аппарат со сжатым воздухом. Дыхательный аппарат со сжатым воздухом, предназначенный для профессиональных пожарных, эвакуации людей, работ в опасных загазованных зонах.
Высокоэффективный дыхательный аппарат, обеспечивает комфорт и универсальность, которые так необходимы службам быстрого реагирования. Легкий, но прочный и удобно надеваемый, современный дыхательный аппарат обеспечивает надежную защиту органов дыхания.
Дыхательный аппарат со сжатым воздухом в комплекте (c манометром, композитный баллон 6,8 литров / 300 бар, алюминиевый лайнер, вес 3,8 кг, легочный автомат, короткий шланг, штекерный соединитель, полнолицевая маска - это один из самых легких дыхательных аппаратов со сжатым воздухом для спасателей и пожарных. Комфорт и надежная работа пневматики этого аппарата прекрасно подходит для применения в тех условиях, где простота и удобство эксплуатации имеют решающее значение. Легкий, очень прочный и удобный обеспечивает надежную защиту.</t>
  </si>
  <si>
    <t>Рупор ручной
Громкоговоритель уличный.
Рупор. Основная задача рупора – это увеличение силы звука. Когда возникает необходимость проинформировать людей на большой территории, то в этом помогает основное назначение рупора. В первую очередь, это устройство-громкоговоритель. За счет конусовидной формы и специальных технических дополнений достигается эффект, который и обеспечивает рупор. Он необходим для руководителей любых фирм, регулировщиков, представителей правоохранительных органов, спасательных служб и экскурсоводов. Данный прибор помогает передавать голосовые сообщения на длительное расстояние.</t>
  </si>
  <si>
    <t>Сапоги резиновые, подошва МБС, с жестким металическим подноском</t>
  </si>
  <si>
    <t>Полумаска для защиты органов дыхания. Респиратор FFP-1</t>
  </si>
  <si>
    <t>Характеристика:Костюм: куртка и брюки. Куртка с капюшоном. Изделие выполнено из синтетического водоупорного материала: 100% полиэфир с внутренним ПВХ покрытием. Все швы изделия проклеены изнутри и герметичны. Ткань экологична и соответствует требованиям санитарно-химической безопасности СИЗ.</t>
  </si>
  <si>
    <t>Пояс предохранительный, страховочный, лямочный с амортизатором. 
Страховочные лямочные пояса. Средства защиты от падения с высоты.
Со стропом из полиамидного каната, пояс предохранительный лямочный с наплечными и набедренными лямками предназначен для обеспечения безопасности работ на высоте как удерживающая и страховочная привязь, а также для работы в колодцах, резервуарах и других замкнутых пространствах, когда может возникнуть необходимость срочной эвакуации работающего на поверхность. Применяется для различных видов работ на опорах ЛЭП, связи, электрических, тепловых и атомных станциях, нефтяных вышках и других энергетических высотных сооружениях.</t>
  </si>
  <si>
    <t>Жилет мужской, сигнальный, из ткани</t>
  </si>
  <si>
    <t>Бейсболка из ткани</t>
  </si>
  <si>
    <t>Футболка мужская, из ткани</t>
  </si>
  <si>
    <t>Противоскользящие накладки для обуви</t>
  </si>
  <si>
    <t>Противогаз шланговый</t>
  </si>
  <si>
    <t>Перчатки шерстяные</t>
  </si>
  <si>
    <t>Сумка для транспортировки СИЗ 
Сумка дорожная из текстильных материалов</t>
  </si>
  <si>
    <t>Защитные очки для ношения поверх корригирующих (Очки открытые защитные поверх корригирующих)</t>
  </si>
  <si>
    <t>Дозиметр индивидуальный, ручной</t>
  </si>
  <si>
    <t>Характеристика:Газоанализатор четырехканальный (O2, CO, H2S, LEL)</t>
  </si>
  <si>
    <t>Колонка пожарная</t>
  </si>
  <si>
    <t>Закуп аварийного инструмента и материалов для ликвидации возможных аварий на месторождении</t>
  </si>
  <si>
    <t>Контейнер для хранения производственных отходов, металлический
Закуп контейнеров 1100л с колесами</t>
  </si>
  <si>
    <t>Веревка спасательная статическая</t>
  </si>
  <si>
    <t xml:space="preserve">	Мешок для хранения, транспортировки сыпучих грузов, полипропиленовый</t>
  </si>
  <si>
    <t>Закуп самоспасателей ЗЕВС-30У</t>
  </si>
  <si>
    <t>Закуп лодки с транспортировочным прицепом</t>
  </si>
  <si>
    <t>Закуп электронного табла</t>
  </si>
  <si>
    <t>Характеристика:(Приобретение материалов согласно Регламента применения карты «Қорғау» в ТОО «Урихтау Оперейтинг» (сертификаты «Үздік «Қорғау» картасы, ценные и имиджевые подарки))</t>
  </si>
  <si>
    <t>штука</t>
  </si>
  <si>
    <t>Комплект</t>
  </si>
  <si>
    <t>Штука</t>
  </si>
  <si>
    <t>Килограмм</t>
  </si>
  <si>
    <t>Тонна (метрическая)</t>
  </si>
  <si>
    <t>Метр</t>
  </si>
  <si>
    <t>Пара</t>
  </si>
  <si>
    <t>Набор</t>
  </si>
  <si>
    <t>Рулон</t>
  </si>
  <si>
    <t xml:space="preserve">Рулон </t>
  </si>
  <si>
    <t>Коробка</t>
  </si>
  <si>
    <t>Одна пачка</t>
  </si>
  <si>
    <t>Метр кубический</t>
  </si>
  <si>
    <t xml:space="preserve">Тонна (метрическая)        </t>
  </si>
  <si>
    <t>Упаковка</t>
  </si>
  <si>
    <t>Один баллон</t>
  </si>
  <si>
    <t>Бухта</t>
  </si>
  <si>
    <t>ОТ</t>
  </si>
  <si>
    <t>ОИ, статья 9.1, п.9.1.1., п.п.11</t>
  </si>
  <si>
    <t>3 Р</t>
  </si>
  <si>
    <t>4 Р</t>
  </si>
  <si>
    <t>7 Р</t>
  </si>
  <si>
    <t>8 Р</t>
  </si>
  <si>
    <t>16 Р</t>
  </si>
  <si>
    <t>24 Р</t>
  </si>
  <si>
    <t>25 Р</t>
  </si>
  <si>
    <t>30 Р</t>
  </si>
  <si>
    <t>31 Р</t>
  </si>
  <si>
    <t>33 Р</t>
  </si>
  <si>
    <t>34 Р</t>
  </si>
  <si>
    <t>35 Р</t>
  </si>
  <si>
    <t>432110.100.000002</t>
  </si>
  <si>
    <t>711219.900.010005</t>
  </si>
  <si>
    <t xml:space="preserve">749020.000.000153	</t>
  </si>
  <si>
    <t>091012.900.000015</t>
  </si>
  <si>
    <t>390011.000.000000</t>
  </si>
  <si>
    <t>024010.299.000003</t>
  </si>
  <si>
    <t>711219.900.010004</t>
  </si>
  <si>
    <t>091012.900.000029</t>
  </si>
  <si>
    <t>091011.500.000003</t>
  </si>
  <si>
    <t>091012.900.000012</t>
  </si>
  <si>
    <t>091012.900.000023</t>
  </si>
  <si>
    <t>099019.000.000006</t>
  </si>
  <si>
    <t>091012.900.000028</t>
  </si>
  <si>
    <t>181219.900.000000</t>
  </si>
  <si>
    <t>829919.000.000000</t>
  </si>
  <si>
    <t>429929.000.000000</t>
  </si>
  <si>
    <t>091012.900.000011</t>
  </si>
  <si>
    <t>332039.900.000001</t>
  </si>
  <si>
    <t>329999.000.000004</t>
  </si>
  <si>
    <t>331212.500.000000</t>
  </si>
  <si>
    <t>Демонтаж и мотнаж ИБП</t>
  </si>
  <si>
    <t>Дополнение к проекту разработки  месторождения Восточный Урихтау</t>
  </si>
  <si>
    <t>Пересчет запасов УВС месторождения Восточный Урихтау</t>
  </si>
  <si>
    <t>Научное сопровождение по геологии и разработки месторождения Восточный Урихтау</t>
  </si>
  <si>
    <t>Разработка ГГДМ месторождения Восточный Урихтау</t>
  </si>
  <si>
    <t>Прострелочно-взрывные работы и установка изолирующего пакера с цементным мостом при освоении нефтяной скважины ВУ-7, ВУ-8 м/р Восточный Урихтау</t>
  </si>
  <si>
    <t>Техническая и биологическая рекультивация территорий ТНЗ</t>
  </si>
  <si>
    <t xml:space="preserve">Озеленение территории СЗЗ </t>
  </si>
  <si>
    <t>Механизированная очистка лифта НКТ от АСПО скважин м/р Урихтау и Восточный Урихтау</t>
  </si>
  <si>
    <t>Бурение вертикальной скважины ВУ-7, 8</t>
  </si>
  <si>
    <t>Бурение вертикальной скважины ВУ-9, 10</t>
  </si>
  <si>
    <t>Работа станка и бригады КРС при освоении нефтяной скважины ВУ-7, ВУ-8</t>
  </si>
  <si>
    <t>Работы по монтажу подземного оборудования на скважинах  ВУ-7, ВУ-8 и при КРС на скважине Восточный Урихтау</t>
  </si>
  <si>
    <t>ОПЗ соляно-кислотной обработкой с освоением скважины азотом при испытании и освоении скважин ВУ-7, ВУ-8 и при КРС на скважине Восточный Урихтау</t>
  </si>
  <si>
    <t>Применение ГНКТ с азотно-компрессорной установкой при   освоении скважины ВУ-7, ВУ-8 и при КРС на скважине Восточный Урихтау</t>
  </si>
  <si>
    <t>Корректировка проекта ОВОС на строительство вертикальных скважин месторождения Восточный Урихтау</t>
  </si>
  <si>
    <t>Журнал для регистрации инструктажей и иные журналы</t>
  </si>
  <si>
    <t>Работы по изготовлению предупредительных знаков</t>
  </si>
  <si>
    <t>Работы по изготовлению стендов</t>
  </si>
  <si>
    <t>Строительство нефтепровода от ДНС "Урихтау" до ЦПНГ "Алибекмола"</t>
  </si>
  <si>
    <t>Обустройство скважины ВУ-7 и ВУ-8</t>
  </si>
  <si>
    <t>Монтаж компрессорной станции. Корректировка</t>
  </si>
  <si>
    <t>Модернизация ДНС, 2 - этап</t>
  </si>
  <si>
    <t>Изготовление нестандартного оборудования</t>
  </si>
  <si>
    <t>Работа по ремонту и испытания  шиберной задвижки,   предохранительного клапана (СППК) фонтанной арматуры на давление 350-700 атм</t>
  </si>
  <si>
    <t>ОИ, статья 9.1, п.9.1.1., п.п.1</t>
  </si>
  <si>
    <t>8 У</t>
  </si>
  <si>
    <t>9 У</t>
  </si>
  <si>
    <t>10 У</t>
  </si>
  <si>
    <t>17 У</t>
  </si>
  <si>
    <t>19 У</t>
  </si>
  <si>
    <t>20 У</t>
  </si>
  <si>
    <t>21 У</t>
  </si>
  <si>
    <t>22 У</t>
  </si>
  <si>
    <t>23 У</t>
  </si>
  <si>
    <t>38 У</t>
  </si>
  <si>
    <t>39 У</t>
  </si>
  <si>
    <t>40 У</t>
  </si>
  <si>
    <t>41 У</t>
  </si>
  <si>
    <t>45 У</t>
  </si>
  <si>
    <t>46 У</t>
  </si>
  <si>
    <t>47 У</t>
  </si>
  <si>
    <t>49 У</t>
  </si>
  <si>
    <t>50 У</t>
  </si>
  <si>
    <t>52 У</t>
  </si>
  <si>
    <t>61 У</t>
  </si>
  <si>
    <t>71 У</t>
  </si>
  <si>
    <t>73 У</t>
  </si>
  <si>
    <t>74 У</t>
  </si>
  <si>
    <t>75 У</t>
  </si>
  <si>
    <t>82 У</t>
  </si>
  <si>
    <t>83 У</t>
  </si>
  <si>
    <t>84 У</t>
  </si>
  <si>
    <t>85 У</t>
  </si>
  <si>
    <t>89 У</t>
  </si>
  <si>
    <t>Сертификат Wild card SSL</t>
  </si>
  <si>
    <t>Kaspersky Endpoint Security for Business – Advanced 1-year Renewal License (срок действия 1 год)</t>
  </si>
  <si>
    <t>Kaspersky Security for Mail Server. 100-149 MailAddress 1 year Renewal License</t>
  </si>
  <si>
    <t>ИТС подписка ПРОФ на 12 мес.</t>
  </si>
  <si>
    <t>Услуга обновления лицензий Autocad</t>
  </si>
  <si>
    <t>Сопровождение учетной системы 1С:Предприятие</t>
  </si>
  <si>
    <t>Передача права пользования Электронного представления сметно-нормативной базы</t>
  </si>
  <si>
    <t>Услуги по сопровождению и технической поддержке информационной системы СЭД</t>
  </si>
  <si>
    <t>Услуги по предоставлению доступа к информационному ресурсу СЭД</t>
  </si>
  <si>
    <t>Услуги по управлению IT-инфраструктурой</t>
  </si>
  <si>
    <t>Обновления программного комплекса АВС</t>
  </si>
  <si>
    <t>Переход 1С с 8.2 на 8.3</t>
  </si>
  <si>
    <t>Маркшейдерские услуги по отбивке трасс на контрактной территории для обустройства скв. ВУ-7, ВУ-8, ВУ-9, ВУ-10</t>
  </si>
  <si>
    <t>Оформление разрешения на спец.водопользование водяных скважин м/р Восточный Урихтау</t>
  </si>
  <si>
    <t>Переоформление и продление сроков выделения земель во временное землепользование (аренду) к подъездным дорогам на м/р Восточный Урихтау</t>
  </si>
  <si>
    <t>Промыслово-геофизические исследования скважин м/р Восточный Урихтау</t>
  </si>
  <si>
    <t>Промыслово-гидродинамические исследования скважин м/р Восточный Урихтау</t>
  </si>
  <si>
    <t>Отбор и лабораторные исследования глубинных проб нефти, газа и воды скважин м/р Восточный Урихтау</t>
  </si>
  <si>
    <t>Авторский надзор за реализацией проекта разработки месторождения Восточный Урихтау</t>
  </si>
  <si>
    <t>Верификация и валидация отчета инвентаризации выбросов парниковых газов</t>
  </si>
  <si>
    <t>Услуги по освещению природоохранной деятельности в средствах массовой информации</t>
  </si>
  <si>
    <t>Сопровождение и организация работ по проведению общественных слушаний</t>
  </si>
  <si>
    <t>Услуги по аренде специальной техники с водителем</t>
  </si>
  <si>
    <t>Услуги по техническому обслуживанию компрессорного оборудования</t>
  </si>
  <si>
    <t>Обязательное страхование работника от несчастных случаев при исполнении им трудовых (служебных) обязанностей</t>
  </si>
  <si>
    <t>Услуги по добровольному страхованию имущества</t>
  </si>
  <si>
    <t>Обязательное страхование гражданско-правовой ответственности владельцев объектов,деятельность которых связана с опасностью причинения вреда третьим лицам</t>
  </si>
  <si>
    <t>Обязательное экологическое страхование при разработке месторождения Урихтау</t>
  </si>
  <si>
    <t>Обслуживание нефтепромыслового оборудования</t>
  </si>
  <si>
    <t xml:space="preserve">Обслуживание станций управления фонтанной арматурой и клапанами-отсекателями </t>
  </si>
  <si>
    <t>Сервисное обслуживание электрооборудования ПС-110/35/6 кВ "Урихтау", электрооборудования месторождения Урихтау, вахтового лагеря и промышленной базы ТОО "Урихтау Оперейтинг"</t>
  </si>
  <si>
    <t>Услуги по обслуживанию приборов учета и испытания защитных средств (сложных электронных устройств, ремонтные работы  электрооборудования,), наладка) наладка РЗиА ПС-110/35/6 кВ, обслуживание ЭХЗ, ежегодные наладочные работы, профилактические испытания</t>
  </si>
  <si>
    <t>Услуги по обеспечению надежности и устойчивости электроснабжения</t>
  </si>
  <si>
    <t>Услуги по проведению энергетического аудита</t>
  </si>
  <si>
    <t>Услуги по аренде офисного помещения, расположенного в городе Актобе</t>
  </si>
  <si>
    <t>Почтовые услуги (Услуги по доставке корреспонденции)</t>
  </si>
  <si>
    <t>Услуги по сопровождению централизованных справочников ТРУ и ДП</t>
  </si>
  <si>
    <t>Услуги переезда</t>
  </si>
  <si>
    <t>Услуги супервайзеров при бурении вертикальных скважин ВУ-7, ВУ-8</t>
  </si>
  <si>
    <t>Услуги супервайзеров при бурении вертикальных скважин ВУ-9, ВУ-10</t>
  </si>
  <si>
    <t>Информационно-правовое обеспечение "Параграф"</t>
  </si>
  <si>
    <t>Заправка баллонов ПНГ</t>
  </si>
  <si>
    <t>Информационно-правовое обеспечение "Параграф" "ИС Бухгалтер"</t>
  </si>
  <si>
    <t>Калькуляция себестоимости продукции, внедрение и сопровождении в 1С бухг</t>
  </si>
  <si>
    <t>Размещение финансовой отчетности на сайте ДФО</t>
  </si>
  <si>
    <t>Услуги по проведению налогового обзора</t>
  </si>
  <si>
    <t>Услуги по аутстаффингу персонала</t>
  </si>
  <si>
    <t>Услуги по обучению персонала/сотрудников</t>
  </si>
  <si>
    <t>Услуги по аренде кабинета на цифровой платформе рекрутинга</t>
  </si>
  <si>
    <t>Услуга по субаренде спортивного зала</t>
  </si>
  <si>
    <t xml:space="preserve">Тренажерный зал для сотрудников </t>
  </si>
  <si>
    <t>Услуги по предупреждению возникновения открытых газовых и нефтяных фонтанов фонда добывающих и нагнетательных скважин</t>
  </si>
  <si>
    <t>Услуги производственного контроля состоянии условии труда на рабочих местах</t>
  </si>
  <si>
    <t>Услуги по техническому обслуживанию пожарной сигнализации</t>
  </si>
  <si>
    <t>Услуги декларирования промышленной безопасности опасного производственного объекта</t>
  </si>
  <si>
    <t>Услуги внедрения систем менеджмента по требованиям международных стандартов ISO 14001:2015, ISO 45001:2018.</t>
  </si>
  <si>
    <t>Добровольное медицинское страхование сотрудников и членов их семьи</t>
  </si>
  <si>
    <t>Услуги охраны (патрулирование/охрана объектов/помещений/имущества/людей и аналогичное) на производственных объектах, включая услуги комплексной охраны производственных, административных, бытовых объектов, расположенных на единой территории охраняемой организации</t>
  </si>
  <si>
    <t>Услуги охраны (патрулирование/охрана объектов/помещений/имущества/людей и аналогичное) на административных и  бытовых объектов   охраняемой организации</t>
  </si>
  <si>
    <t>Услуги технического надзора на объекте "Строительство нефтепровода от ДНС "Урихтау" до ЦПНГ "Алибекмола"</t>
  </si>
  <si>
    <t>Услуги авторского надзора на объекте "Строительство нефтепровода от ДНС "Урихтау" до ЦПНГ "Алибекмола"</t>
  </si>
  <si>
    <t>Услуги технического надзора на объекте "Модернизация печей подогрева на устьях ВУ-1, ВУ-2 м/р Урихтау"</t>
  </si>
  <si>
    <t>Услуги авторского надзора на объекте "Модернизация печей подогрева на устьях ВУ-1, ВУ-2 м/р Урихтау"</t>
  </si>
  <si>
    <t>Услуги технического надзора на объекте "Обустройство скважины ВУ-7 и ВУ-8"</t>
  </si>
  <si>
    <t>Услуги авторского надзора на объекте "Обустройство скважины ВУ-7 и ВУ-8"</t>
  </si>
  <si>
    <t>Услуги технического надзора на объекте "Монтаж компрессорной станции. Корректировка"</t>
  </si>
  <si>
    <t>Услуги авторского надзора на объекте "Монтаж компрессорной станции. Корректировка"</t>
  </si>
  <si>
    <t>Услуги технического надзора на объекте "Модернизация ДНС, 2 - этап"</t>
  </si>
  <si>
    <t>Услуги авторского надзора на объекте "Модернизация ДНС, 2 - этап"</t>
  </si>
  <si>
    <t>Составление ИТП на бурение боковых стоволов на скважинах месторождения Восточный Урихтау</t>
  </si>
  <si>
    <t>Услуги лабораторных исследования металлов труб</t>
  </si>
  <si>
    <t>Услуги по технической диагностике и обследованию трубопроводов</t>
  </si>
  <si>
    <t>774019.000.000000</t>
  </si>
  <si>
    <t>582950.000.000001</t>
  </si>
  <si>
    <t>620230.000.000001</t>
  </si>
  <si>
    <t>620920.000.000013</t>
  </si>
  <si>
    <t>620312.000.000000</t>
  </si>
  <si>
    <t>582950.000.000000</t>
  </si>
  <si>
    <t>711234.000.000001</t>
  </si>
  <si>
    <t>821913.000.000003</t>
  </si>
  <si>
    <t>712019.000.000011</t>
  </si>
  <si>
    <t>712019.000.000010</t>
  </si>
  <si>
    <t>749013.000.000001</t>
  </si>
  <si>
    <t>639910.000.000006</t>
  </si>
  <si>
    <t>702110.000.000000</t>
  </si>
  <si>
    <t>331229.900.000017</t>
  </si>
  <si>
    <t>331311.100.000008</t>
  </si>
  <si>
    <t>712019.000.000005</t>
  </si>
  <si>
    <t>331229.900.000009</t>
  </si>
  <si>
    <t>381230.000.000000</t>
  </si>
  <si>
    <t>773919.900.000035</t>
  </si>
  <si>
    <t>841315.000.000002</t>
  </si>
  <si>
    <t>099019.000.000010</t>
  </si>
  <si>
    <t>331910.800.000003</t>
  </si>
  <si>
    <t>331212.400.000001</t>
  </si>
  <si>
    <t>749020.000.000009</t>
  </si>
  <si>
    <t>749020.000.000017</t>
  </si>
  <si>
    <t>749020.000.000130</t>
  </si>
  <si>
    <t xml:space="preserve">331229.900.000016 </t>
  </si>
  <si>
    <t>331212.600.000000</t>
  </si>
  <si>
    <t>331411.200.000001</t>
  </si>
  <si>
    <t>712019.000.000009</t>
  </si>
  <si>
    <t>749020.000.000129</t>
  </si>
  <si>
    <t>749020.000.000070</t>
  </si>
  <si>
    <t>682012.960.000000</t>
  </si>
  <si>
    <t>531012.200.000001</t>
  </si>
  <si>
    <t>493122.000.000000</t>
  </si>
  <si>
    <t>091012.990.000001</t>
  </si>
  <si>
    <t>749020.000.000006</t>
  </si>
  <si>
    <t>620111.900.000002</t>
  </si>
  <si>
    <t>749020.000.000101</t>
  </si>
  <si>
    <t>749019.000.000002</t>
  </si>
  <si>
    <t>639910.000.000000</t>
  </si>
  <si>
    <t>692031.000.000000</t>
  </si>
  <si>
    <t>781011.000.000004</t>
  </si>
  <si>
    <t>841311.000.000001</t>
  </si>
  <si>
    <t>931110.900.000000</t>
  </si>
  <si>
    <t>931210.900.000001</t>
  </si>
  <si>
    <t>842511.000.000002</t>
  </si>
  <si>
    <t>812913.000.000000</t>
  </si>
  <si>
    <t>841212.005.000000</t>
  </si>
  <si>
    <t>749020.000.000091</t>
  </si>
  <si>
    <t>802010.000.000004</t>
  </si>
  <si>
    <t>749015.000.000001</t>
  </si>
  <si>
    <t>749020.000.000071</t>
  </si>
  <si>
    <t>749020.000.000010</t>
  </si>
  <si>
    <t>801012.000.000002</t>
  </si>
  <si>
    <t>711220.000.000004</t>
  </si>
  <si>
    <t xml:space="preserve"> 712019.000.000010</t>
  </si>
  <si>
    <t>712012.000.000000</t>
  </si>
  <si>
    <t>331910.600.000001</t>
  </si>
  <si>
    <t>ОИ, статья 9.1, п.9.1.1., п.п.4</t>
  </si>
  <si>
    <t>ОИ, статья 9.1, п.9.1.1., п.п.6</t>
  </si>
  <si>
    <t>ОИ, статья 9.1, п.9.1.1., п.п.9</t>
  </si>
  <si>
    <t>432220.300.000001</t>
  </si>
  <si>
    <t>Модернизация перехода газопровода через р.Атжаксы</t>
  </si>
  <si>
    <t>Работа</t>
  </si>
  <si>
    <t>Услуги технического надзора на объекте "Модернизация перехода газопровода через р.Атжаксы"</t>
  </si>
  <si>
    <t>Услуга</t>
  </si>
  <si>
    <t>ОИ пп.2 п.9.1.1. ст.9</t>
  </si>
  <si>
    <t>Планируемая сумма закупа без учета налога на добавленную стоимость, тенге</t>
  </si>
  <si>
    <t>Наименование закупаемых товаров, работ и услуг</t>
  </si>
  <si>
    <t>Монитор</t>
  </si>
  <si>
    <t>Бизнес-ноутбук</t>
  </si>
  <si>
    <t>Экран специальный</t>
  </si>
  <si>
    <t>Лицензия</t>
  </si>
  <si>
    <t>Устройство многофункциональное</t>
  </si>
  <si>
    <t>Компьютер</t>
  </si>
  <si>
    <t>Радиостанция</t>
  </si>
  <si>
    <t>Кондиционер (сплит-система)</t>
  </si>
  <si>
    <t>Диметиловый эфир диэтиленгликоля</t>
  </si>
  <si>
    <t>Триэтиленгликоль</t>
  </si>
  <si>
    <t>Реагент</t>
  </si>
  <si>
    <t>Ингибитор</t>
  </si>
  <si>
    <t>Датчик избыточного давления</t>
  </si>
  <si>
    <t>Уровнемер</t>
  </si>
  <si>
    <t>Датчик температуры</t>
  </si>
  <si>
    <t>Кран двухходовой</t>
  </si>
  <si>
    <t>Задвижка</t>
  </si>
  <si>
    <t xml:space="preserve">	Метршток </t>
  </si>
  <si>
    <t>Паста водочувствительная</t>
  </si>
  <si>
    <t>Рулетка</t>
  </si>
  <si>
    <t xml:space="preserve">Комбинезон </t>
  </si>
  <si>
    <t xml:space="preserve">	Тачка</t>
  </si>
  <si>
    <t xml:space="preserve">	Монтажная пена</t>
  </si>
  <si>
    <t xml:space="preserve">	Пленка</t>
  </si>
  <si>
    <t xml:space="preserve">	Термометр</t>
  </si>
  <si>
    <t>Линолеум</t>
  </si>
  <si>
    <t xml:space="preserve">	Фонарь</t>
  </si>
  <si>
    <t xml:space="preserve">	Строп</t>
  </si>
  <si>
    <t xml:space="preserve">	Выключатель</t>
  </si>
  <si>
    <t xml:space="preserve">	Пломба контрольная</t>
  </si>
  <si>
    <t xml:space="preserve">	Полотно</t>
  </si>
  <si>
    <t xml:space="preserve">	Ведро</t>
  </si>
  <si>
    <t xml:space="preserve">	Веник	</t>
  </si>
  <si>
    <t xml:space="preserve">Грабли </t>
  </si>
  <si>
    <t xml:space="preserve">	Мотыга </t>
  </si>
  <si>
    <t xml:space="preserve">Лопата </t>
  </si>
  <si>
    <t xml:space="preserve">Краска </t>
  </si>
  <si>
    <t xml:space="preserve">Краска  </t>
  </si>
  <si>
    <t xml:space="preserve">Олифа </t>
  </si>
  <si>
    <t>Растворитель</t>
  </si>
  <si>
    <t xml:space="preserve">	Валик	</t>
  </si>
  <si>
    <t>Кисть</t>
  </si>
  <si>
    <t>Патрон</t>
  </si>
  <si>
    <t>Уголок</t>
  </si>
  <si>
    <t xml:space="preserve">	Печь микроволновая</t>
  </si>
  <si>
    <t xml:space="preserve">	Шкаф</t>
  </si>
  <si>
    <t>Подушка</t>
  </si>
  <si>
    <t xml:space="preserve">	Наматрасник</t>
  </si>
  <si>
    <t xml:space="preserve">	Комплект постельного белья </t>
  </si>
  <si>
    <t xml:space="preserve">	Набор полотенец</t>
  </si>
  <si>
    <t>Коврик</t>
  </si>
  <si>
    <t xml:space="preserve">	Шторка</t>
  </si>
  <si>
    <t>Планка</t>
  </si>
  <si>
    <t xml:space="preserve">	Смеситель</t>
  </si>
  <si>
    <t xml:space="preserve">	Электроконфорка</t>
  </si>
  <si>
    <t>Проволока</t>
  </si>
  <si>
    <t xml:space="preserve">	Сенокосилка</t>
  </si>
  <si>
    <t xml:space="preserve">	Шланг поливочный</t>
  </si>
  <si>
    <t xml:space="preserve">	Водонагреватель</t>
  </si>
  <si>
    <t>Вода</t>
  </si>
  <si>
    <t>Диспенсер</t>
  </si>
  <si>
    <t>Бумага для офисного оборудования</t>
  </si>
  <si>
    <t>Мат теплоизоляционный</t>
  </si>
  <si>
    <t>Лист стальной</t>
  </si>
  <si>
    <t xml:space="preserve">Винт самонарезающий </t>
  </si>
  <si>
    <t xml:space="preserve"> Лента изоляционная</t>
  </si>
  <si>
    <t>Шар воздушный</t>
  </si>
  <si>
    <t>Поршень очистной</t>
  </si>
  <si>
    <t>Заглушка фланцевая</t>
  </si>
  <si>
    <t xml:space="preserve">Муфта </t>
  </si>
  <si>
    <t>Уплотнение торцевое</t>
  </si>
  <si>
    <t>Клапан</t>
  </si>
  <si>
    <t xml:space="preserve">	Воздух</t>
  </si>
  <si>
    <t xml:space="preserve">Костюм </t>
  </si>
  <si>
    <t xml:space="preserve">	Перчатки</t>
  </si>
  <si>
    <t xml:space="preserve">Перчатки </t>
  </si>
  <si>
    <t xml:space="preserve">Подшлемник </t>
  </si>
  <si>
    <t xml:space="preserve">Плащ </t>
  </si>
  <si>
    <t xml:space="preserve">Свитер </t>
  </si>
  <si>
    <t xml:space="preserve">Сапоги </t>
  </si>
  <si>
    <t>Сапоги</t>
  </si>
  <si>
    <t xml:space="preserve">Халат </t>
  </si>
  <si>
    <t xml:space="preserve">	Лента сигнальная</t>
  </si>
  <si>
    <t xml:space="preserve">Самоспасатель </t>
  </si>
  <si>
    <t>Огнетушитель</t>
  </si>
  <si>
    <t xml:space="preserve">Огнетушитель </t>
  </si>
  <si>
    <t xml:space="preserve">Очки </t>
  </si>
  <si>
    <t>Очки</t>
  </si>
  <si>
    <t>Каска из пластмассы</t>
  </si>
  <si>
    <t xml:space="preserve">Вкладыш (беруши) </t>
  </si>
  <si>
    <t>Перчатки</t>
  </si>
  <si>
    <t>Щит</t>
  </si>
  <si>
    <t>Противогаз</t>
  </si>
  <si>
    <t>Ветроуказатель</t>
  </si>
  <si>
    <t xml:space="preserve">	Лекарственное средство антисептическое</t>
  </si>
  <si>
    <t>Аптечка медицинская</t>
  </si>
  <si>
    <t>Анемометр</t>
  </si>
  <si>
    <t>Аппарат дыхательный</t>
  </si>
  <si>
    <t>Громкоговоритель</t>
  </si>
  <si>
    <t>Полумаска</t>
  </si>
  <si>
    <t>Пояс</t>
  </si>
  <si>
    <t>Жилет сигнальный</t>
  </si>
  <si>
    <t xml:space="preserve">Футболка </t>
  </si>
  <si>
    <t>Накладка для обуви</t>
  </si>
  <si>
    <t>Сумка</t>
  </si>
  <si>
    <t>Очки защитные</t>
  </si>
  <si>
    <t>Дозиметр</t>
  </si>
  <si>
    <t>Комплект запасных частей инструментов и принадлежностей</t>
  </si>
  <si>
    <t>Контейнер для хранения производственных отходов, металлический</t>
  </si>
  <si>
    <t>Веревка техническая, из капронового волокна</t>
  </si>
  <si>
    <t xml:space="preserve">	Мешок</t>
  </si>
  <si>
    <t>Самоспасатель</t>
  </si>
  <si>
    <t>Лодка прогулочная</t>
  </si>
  <si>
    <t>Табло</t>
  </si>
  <si>
    <t>Имиджевая продукция (Продукция сувенирная)</t>
  </si>
  <si>
    <t>Электромонтажные работы</t>
  </si>
  <si>
    <t>Комплексные работы в инженерии нефтегазовой отрасли</t>
  </si>
  <si>
    <t>Работы по геолого-гидродинамическому/гидравлическому моделированию</t>
  </si>
  <si>
    <t>Работы по перфорации скважины</t>
  </si>
  <si>
    <t>Работы по рекультивации и восстановлению земель</t>
  </si>
  <si>
    <t>Работы по озеленению и сопутствующие к ним</t>
  </si>
  <si>
    <t>Работы по проектированию</t>
  </si>
  <si>
    <t>Услуги по обслуживанию скважин</t>
  </si>
  <si>
    <t>Работы по эксплуатационному бурению</t>
  </si>
  <si>
    <t>Работы по текущему (подземному) ремонту скважин</t>
  </si>
  <si>
    <t>Работы по освоению скважин</t>
  </si>
  <si>
    <t>Работы по монтажу/установке добывающей (сырье/полезные ископаемые/нефтегаз) техники и оборудования</t>
  </si>
  <si>
    <t>Работы по соляно-кислотной обработке скважин</t>
  </si>
  <si>
    <t>Работы по повышению нефтеотдачи пластов (ПНП)</t>
  </si>
  <si>
    <t>Работы по изготовлению полиграфической/печатанию полиграфической продукции</t>
  </si>
  <si>
    <t>Работы по изготовлению стендов/табличек/надписей</t>
  </si>
  <si>
    <t>Работы по строительству нефтеперекачивающих станций</t>
  </si>
  <si>
    <t>Работы по обустройству скважин</t>
  </si>
  <si>
    <t>Пуско-наладочные работы</t>
  </si>
  <si>
    <t>Работы по изготовлению специализированных установок/систем/технологического оборудования</t>
  </si>
  <si>
    <t>Работы по ремонту/модернизации кранов/клапанов и аналогичной запорно-регулировочной арматуры</t>
  </si>
  <si>
    <t>Разработка технологического регламента технологических процессов подготовки нефти месторождении Восточный Урихтау</t>
  </si>
  <si>
    <t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t>
  </si>
  <si>
    <t>Услуги по предоставлению лицензий на право использования программного обеспечения</t>
  </si>
  <si>
    <t>Услуги по сопровождению и технической поддержке информационной системы</t>
  </si>
  <si>
    <t>Услуги по предоставлению доступа к информационным ресурсам</t>
  </si>
  <si>
    <t>Услуги по продлению лицензий на право использования программного обеспечения</t>
  </si>
  <si>
    <t>Услуги по съемке надземной маркшейдерской</t>
  </si>
  <si>
    <t>Услуги по оформлению</t>
  </si>
  <si>
    <t>Услуги геофизических исследований</t>
  </si>
  <si>
    <t>Услуги по проведению лабораторных/лабораторно-инструментальных исследований/анализов</t>
  </si>
  <si>
    <t>Услуги по верификации документов для получения квот и участия в Системе торговли квотами парниковых газов</t>
  </si>
  <si>
    <t>Услуги по подготовке информационных материалов и публикации/размещению в средствах массовой информации</t>
  </si>
  <si>
    <t>Услуги по поддержанию связи с общественностью/организациями</t>
  </si>
  <si>
    <t>Услуги по техническому обслуживанию газовых установок/оборудования/систем/аппаратов/газопроводов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</si>
  <si>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</si>
  <si>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поверке средств измерений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</si>
  <si>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</si>
  <si>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Услуги по вывозу (сбору) опасных отходов/имущества/материалов</t>
  </si>
  <si>
    <t>Услуги по выездному обслуживанию (кейтеринг)</t>
  </si>
  <si>
    <t>Услуги по специализированной обработке нефтегазового сырья</t>
  </si>
  <si>
    <t>Услуги по техническому обслуживанию/содержанию магистральных/местных трубопроводов и аналогичных сетей/систем</t>
  </si>
  <si>
    <t>Услуги по страхованию от несчастных случаев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</si>
  <si>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</si>
  <si>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</si>
  <si>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страхования экологические</t>
  </si>
  <si>
    <t>Услуги по техническому обслуживанию добывающего оборудования</t>
  </si>
  <si>
    <t>Услуги по техническому обслуживанию кранов/клапанов и аналогичной запорно-регулировочной арматуры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</si>
  <si>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</si>
  <si>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Услуги по диагностированию/экспертизе/анализу/испытаниям/тестированию/осмотру</t>
  </si>
  <si>
    <t>Услуги по обеспечению готовности электрической мощности к несению нагрузки</t>
  </si>
  <si>
    <t>Услуги по проведению энергоаудита</t>
  </si>
  <si>
    <t>Услуги по аренде административных/производственных помещений</t>
  </si>
  <si>
    <t>Услуги по пересылке регистрируемых почтовых отправлений</t>
  </si>
  <si>
    <t>Услуги по смешанной перевозке груза</t>
  </si>
  <si>
    <t>Услуги супервайзерские в области строительства и ремонта скважин</t>
  </si>
  <si>
    <t>Услуги по страхованию энергетических рисков</t>
  </si>
  <si>
    <t>Услуги по модификации программного обеспечения</t>
  </si>
  <si>
    <t>Услуги по заправке техническими газами/жидкостями</t>
  </si>
  <si>
    <t>Работы по разработке/корректировке методологических документов</t>
  </si>
  <si>
    <t>Услуги по предоставлению информации</t>
  </si>
  <si>
    <t>Услуги консультационные по вопросам налогообложения и налогового учета</t>
  </si>
  <si>
    <t>Услуги по аренде (эксплуатации) спортивно-тренировочных объектов</t>
  </si>
  <si>
    <t>Услуги фитнес клубов</t>
  </si>
  <si>
    <t>Услуги по предупреждению возникновения открытых газовых и нефтяных фонтанов</t>
  </si>
  <si>
    <t>Услуги санитарные (дезинфекция, дезинсекция, дератизация и аналогичные)</t>
  </si>
  <si>
    <t>Услуги по оказанию стационарной многопрофильной медицинской помощи</t>
  </si>
  <si>
    <t>Услуги по проведению производственного мониторинга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</si>
  <si>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</si>
  <si>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проведению экспертизы промышленной безопасности</t>
  </si>
  <si>
    <t>Услуги по проведению аудита/сертификации систем менеджмента</t>
  </si>
  <si>
    <t>Услуги по медицинскому страхованию на случай болезни</t>
  </si>
  <si>
    <t>Услуги охраны</t>
  </si>
  <si>
    <t>Услуги по осуществлению технического надзора в сфере строительной деятельности</t>
  </si>
  <si>
    <t>Услуги по осуществлению авторского надзора</t>
  </si>
  <si>
    <t>Услуги дефектоскопические</t>
  </si>
  <si>
    <t>Услуги по мониторингу нефтяных/газовых трубопроводов</t>
  </si>
  <si>
    <t>257213.900.000005</t>
  </si>
  <si>
    <t>Сердцевина</t>
  </si>
  <si>
    <t>СЕРДЦЕВИНА для замка 70мм с вертушкой. Материал: алюминий</t>
  </si>
  <si>
    <t>091012.990.000005</t>
  </si>
  <si>
    <t>Услуги супервайзерские в области испытания скважин</t>
  </si>
  <si>
    <t>331218.200.000000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</si>
  <si>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</si>
  <si>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Модернизация печей подогрева на устьях ВУ-1, ВУ-2 месторождения Урихтау</t>
  </si>
  <si>
    <t>ОИ ст.9.1. п.9.1.1. пп.13</t>
  </si>
  <si>
    <t>42-1 У</t>
  </si>
  <si>
    <t>АБП</t>
  </si>
  <si>
    <t>МЭО</t>
  </si>
  <si>
    <t>43-1 У</t>
  </si>
  <si>
    <t>ОКС</t>
  </si>
  <si>
    <t>91-1 У</t>
  </si>
  <si>
    <t>92-1 У</t>
  </si>
  <si>
    <t>ОУГХ</t>
  </si>
  <si>
    <t>ДДНГ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</si>
  <si>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</si>
  <si>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</si>
  <si>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</si>
  <si>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</si>
  <si>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</si>
  <si>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</si>
  <si>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</si>
  <si>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</si>
  <si>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</si>
  <si>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</si>
  <si>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</si>
  <si>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</si>
  <si>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35-1 Т</t>
  </si>
  <si>
    <t>36-1 Т</t>
  </si>
  <si>
    <t>37-1 Т</t>
  </si>
  <si>
    <t>38-1 Т</t>
  </si>
  <si>
    <t>39-1 Т</t>
  </si>
  <si>
    <t>40-1 Т</t>
  </si>
  <si>
    <t>41-1 Т</t>
  </si>
  <si>
    <t>42-1 Т</t>
  </si>
  <si>
    <t>43-1 Т</t>
  </si>
  <si>
    <t>44-1 Т</t>
  </si>
  <si>
    <t>45-1 Т</t>
  </si>
  <si>
    <t>46-1 Т</t>
  </si>
  <si>
    <t>47-1 Т</t>
  </si>
  <si>
    <t>48-1 Т</t>
  </si>
  <si>
    <t>49-1 Т</t>
  </si>
  <si>
    <t>50-1 Т</t>
  </si>
  <si>
    <t>51-1 Т</t>
  </si>
  <si>
    <t>52-1 Т</t>
  </si>
  <si>
    <t>53-1 Т</t>
  </si>
  <si>
    <t>54-1 Т</t>
  </si>
  <si>
    <t>55-1 Т</t>
  </si>
  <si>
    <t>58-1 Т</t>
  </si>
  <si>
    <t>61-1 Т</t>
  </si>
  <si>
    <t>63-1 Т</t>
  </si>
  <si>
    <t>64-1 Т</t>
  </si>
  <si>
    <t>66-1 Т</t>
  </si>
  <si>
    <t>67-1 Т</t>
  </si>
  <si>
    <t>68-1 Т</t>
  </si>
  <si>
    <t>69-1 Т</t>
  </si>
  <si>
    <t>71-1 Т</t>
  </si>
  <si>
    <t>МФУ A!4</t>
  </si>
  <si>
    <t>ООТОС</t>
  </si>
  <si>
    <t>44-1 У</t>
  </si>
  <si>
    <t>ОБВР</t>
  </si>
  <si>
    <t>Работа станка и бригады КРС при ревизии подземного оборудования нефтяной скважины на Восточном Урихтау</t>
  </si>
  <si>
    <t>Услуги супервайзеров - при освоении 2-х скважин ВУ-7, ВУ-8, при КРС ревизии ПО скважины на ВУ</t>
  </si>
  <si>
    <t>Услуги авторского надзора на объекте "Модернизация перехода газопровода через р.Атжаксы!!!"</t>
  </si>
  <si>
    <t>160 Т</t>
  </si>
  <si>
    <t>161 Т</t>
  </si>
  <si>
    <t>162 Т</t>
  </si>
  <si>
    <t xml:space="preserve">281413.900.000088 </t>
  </si>
  <si>
    <t>3-1/2 Клапан отсекатель , 2.812, 5.916 OD, 10K, VAM TOP BOX X PIN с контрольной линией CL 1/4 и с протектором</t>
  </si>
  <si>
    <t xml:space="preserve">259929.490.000130 </t>
  </si>
  <si>
    <t>Патрубок</t>
  </si>
  <si>
    <t>Толстостенный патрубок, 4FT, 3-1/2 9.2PPF, 10K, VAM TOP BOX X PIN</t>
  </si>
  <si>
    <t xml:space="preserve">281411.900.000029 </t>
  </si>
  <si>
    <t>Циркуляционный и эксплуатационный клапан  31/2” «Х-Type», 10K, VAM TOP BOX X PIN</t>
  </si>
  <si>
    <t>117-1 Т</t>
  </si>
  <si>
    <t>120-1 Т</t>
  </si>
  <si>
    <t>133-1 Т</t>
  </si>
  <si>
    <t>134-1 Т</t>
  </si>
  <si>
    <t>135-1 Т</t>
  </si>
  <si>
    <t>149-1 Т</t>
  </si>
  <si>
    <t>159-1 Т</t>
  </si>
  <si>
    <t>87-1 У</t>
  </si>
  <si>
    <t>Годовая программа закупок товаров, работ и услуг на 2024-2025 г.г.</t>
  </si>
  <si>
    <t>СГиР</t>
  </si>
  <si>
    <t>СГИР</t>
  </si>
  <si>
    <t>СБ и комплаенс</t>
  </si>
  <si>
    <t>ИТ</t>
  </si>
  <si>
    <t>ОЗиМТС</t>
  </si>
  <si>
    <t>Специалист по рискам</t>
  </si>
  <si>
    <t>ОКиСР</t>
  </si>
  <si>
    <t>ЮО</t>
  </si>
  <si>
    <t>Бухгалтерия</t>
  </si>
  <si>
    <t>15 Р - Исключено</t>
  </si>
  <si>
    <t>17 Р - Исключено</t>
  </si>
  <si>
    <t>23 Р - Исключено</t>
  </si>
  <si>
    <t>28 Р - Исключено</t>
  </si>
  <si>
    <t>29 Р - Исключено</t>
  </si>
  <si>
    <t>53 У - Исключено</t>
  </si>
  <si>
    <t>66 У - Исключено</t>
  </si>
  <si>
    <t>67 У - Исключено</t>
  </si>
  <si>
    <t>70 У - Исключено</t>
  </si>
  <si>
    <t>78 У - Исключено</t>
  </si>
  <si>
    <t>79 У - Исключено</t>
  </si>
  <si>
    <t>80 У -Исключено</t>
  </si>
  <si>
    <t>81 У - Исключено</t>
  </si>
  <si>
    <t>108222.900.000000</t>
  </si>
  <si>
    <t>Набор подарочный</t>
  </si>
  <si>
    <t>Набор новогоднего подарка из сладких конфет и игрушек</t>
  </si>
  <si>
    <t>Услуги по организации/проведению PR мероприятий</t>
  </si>
  <si>
    <t>18-1 У</t>
  </si>
  <si>
    <t>164 Т</t>
  </si>
  <si>
    <t>282514.900.000008</t>
  </si>
  <si>
    <t>Фильтр</t>
  </si>
  <si>
    <t>Фильтр для очистки газа, сетчатый</t>
  </si>
  <si>
    <t>ОИ, статья 9.1., п.9.1.1., пп.2</t>
  </si>
  <si>
    <t>Услуги по организации/проведению PR мероприятий и аналогичных мероприятий</t>
  </si>
  <si>
    <t>5-1 У</t>
  </si>
  <si>
    <t>99-1 Т</t>
  </si>
  <si>
    <t>56 У - Исключено</t>
  </si>
  <si>
    <t>ПТО</t>
  </si>
  <si>
    <t>165 Т</t>
  </si>
  <si>
    <t>Микроимпульсный уровнемер Levelflex FMP 51</t>
  </si>
  <si>
    <t>163-1 Т</t>
  </si>
  <si>
    <t>9-2 Р</t>
  </si>
  <si>
    <t>96-1 У</t>
  </si>
  <si>
    <t>4 Т - Исключено</t>
  </si>
  <si>
    <t>Предоставление лицензий
Veritas Backup</t>
  </si>
  <si>
    <t>Выполнение научно-исследовательских работ в нефтегазовой отрасли м/р Восточный Урихтау</t>
  </si>
  <si>
    <t>6-1 Р</t>
  </si>
  <si>
    <t>Разработка технологического регламента по эксплуатации КУУН и КУУГ м/р Восточный Урихтау</t>
  </si>
  <si>
    <t>Разработка ПРПСГ месторождения Восточный Урихтау</t>
  </si>
  <si>
    <t>Сопровождение ОПИ новых технологий Восточный Урихтау</t>
  </si>
  <si>
    <t>Разработка нормативов потерь нефти и газа при сборе, транспортировке и подготовке Восточный Урихтау</t>
  </si>
  <si>
    <t>Механизированная очистка лифта НКТ от АСПО скважин м/р Восточный Урихтау</t>
  </si>
  <si>
    <t>13-1 Р</t>
  </si>
  <si>
    <t>14-1 Р</t>
  </si>
  <si>
    <t>48-1 У</t>
  </si>
  <si>
    <t>Пусконаладочные работы СУФА скважины ВУ-7 и ВУ-8 м/р Восточный Урихтау</t>
  </si>
  <si>
    <t>32-1 Р</t>
  </si>
  <si>
    <t>15-1 У</t>
  </si>
  <si>
    <t>Услуги по техническому обслуживанию газового оборудования попутного нефтяного газа, газопровод топливного газа, ПГБ, УОГ, газовое оборудование м/р Восточный Урихтау</t>
  </si>
  <si>
    <t>24-3 У</t>
  </si>
  <si>
    <t>Услуги по техническому обслуживанию хроматографов м/р Восточный Урихтау</t>
  </si>
  <si>
    <t>Поверка средств измерений м/р Восточный Урихтау</t>
  </si>
  <si>
    <t>Обслуживание автоматизированной системы управления технологическим процессом м/р Восточный Урихтау</t>
  </si>
  <si>
    <t>Услуги по управлению подтоварной водой м/р Восточный Урихтау</t>
  </si>
  <si>
    <t>Услуги по аренде специальной техники с водителем м/р Восточный Урихтау</t>
  </si>
  <si>
    <t>Услуги по обеспечению питанием, уборке зданий/сооружений/помещений и обслуживанию стиральных машинок вахтовом лагере м/р Восточный Урихтау</t>
  </si>
  <si>
    <t>Услуги по подготовке нефти м/р Восточный Урихтау</t>
  </si>
  <si>
    <t>Услуги по техническому обслуживанию подводящего газопровода высокого давления c крановым узлом КШ-1, КШ-2 и АГРС м/р Восточный Урихтау</t>
  </si>
  <si>
    <t>Техническое обслуживание газового оборудования м/р Восточный Урихтау</t>
  </si>
  <si>
    <t>Услуги по техническому обслуживанию компрессорного оборудования м/р Восточный Урихтау</t>
  </si>
  <si>
    <t>25-2 У</t>
  </si>
  <si>
    <t>26-1 У</t>
  </si>
  <si>
    <t>27-1 У</t>
  </si>
  <si>
    <t>28-3 У</t>
  </si>
  <si>
    <t>29-1 У</t>
  </si>
  <si>
    <t>30-1 У</t>
  </si>
  <si>
    <t>31-3 У</t>
  </si>
  <si>
    <t>32-3 У</t>
  </si>
  <si>
    <t>33-3 У</t>
  </si>
  <si>
    <t>34-1 У</t>
  </si>
  <si>
    <t>35-1 У</t>
  </si>
  <si>
    <t>36-3 У</t>
  </si>
  <si>
    <t>Услуга добровольного страхования рисков выхода скважин из-под контроля ВУ-7 и ВУ-8</t>
  </si>
  <si>
    <t>54-1 У</t>
  </si>
  <si>
    <t>Услуги санитарные (дезинфекция, дезинсекция, дератизация и аналогичные) на месторождении Восточный Урихтау</t>
  </si>
  <si>
    <t>Оказание медицинских услуг сотрудникам Товарищества на месторождении Восточный Урихтау</t>
  </si>
  <si>
    <t>68-1 У</t>
  </si>
  <si>
    <t>Проведение внутритрубной диагностики нефепровода ДНС ТОО "Урихтау Оперейтинг"-Алибекмола КОА</t>
  </si>
  <si>
    <t>Услуги на проведение лабораторных/лабораторно-инструментальных исследований/анализов
(Проведение оперативных лаборанторных анализов УВС) м/р Восточный Урихтау</t>
  </si>
  <si>
    <t>90-3 У</t>
  </si>
  <si>
    <t>Услуги по обслуживанию систем кондиционирования м/р Восточный Урихтау</t>
  </si>
  <si>
    <t>94-2 У</t>
  </si>
  <si>
    <t>95-2 У</t>
  </si>
  <si>
    <t>620920.000.000016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</si>
  <si>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</si>
  <si>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Услуги хостинга</t>
  </si>
  <si>
    <t>36 Р</t>
  </si>
  <si>
    <t>Работы по созданию закупочной платформы и ее технической поддержке</t>
  </si>
  <si>
    <t>Работы по созданию (разработке) информационной системы</t>
  </si>
  <si>
    <t>620111.900.000001</t>
  </si>
  <si>
    <t>ОИ, статья 9.1, п.9.1.1., п.п.7</t>
  </si>
  <si>
    <t>781011.000.000000</t>
  </si>
  <si>
    <t>Услуги по подбору персонала</t>
  </si>
  <si>
    <t>Организация оценки кандидатов
посредством полиграфологического
исследования с применением
психологического профайлинга на
предмет устойчивости к
коррупционным рискам</t>
  </si>
  <si>
    <t>ОИ пп.1 п.9.1.1. ст.9</t>
  </si>
  <si>
    <t>88-3 У</t>
  </si>
  <si>
    <t>80-1 Т</t>
  </si>
  <si>
    <t>84-1 Т</t>
  </si>
  <si>
    <t>85-1 Т</t>
  </si>
  <si>
    <t>89-1 Т</t>
  </si>
  <si>
    <t>90-1 Т</t>
  </si>
  <si>
    <t>91-1 Т</t>
  </si>
  <si>
    <t>92-1 Т</t>
  </si>
  <si>
    <t>125-1 Т</t>
  </si>
  <si>
    <t>ОИ, статья 9.1, п.9.1.1., п.п.15</t>
  </si>
  <si>
    <t>5-1 Т</t>
  </si>
  <si>
    <t>6-1 Т</t>
  </si>
  <si>
    <t>55-1 У</t>
  </si>
  <si>
    <t>57-1 У</t>
  </si>
  <si>
    <t>6 У - Исключено</t>
  </si>
  <si>
    <t>11 У - Исключено</t>
  </si>
  <si>
    <t>7 У - Исключено</t>
  </si>
  <si>
    <t>2 У - Исключено</t>
  </si>
  <si>
    <t>3 У - Исключено</t>
  </si>
  <si>
    <t>4 У - Исключено</t>
  </si>
  <si>
    <t>12 У - Исключено</t>
  </si>
  <si>
    <t>1 Р - Исключено</t>
  </si>
  <si>
    <t>64 У - Исключено</t>
  </si>
  <si>
    <t>60 У - Исключено</t>
  </si>
  <si>
    <t>58 У - Исключено</t>
  </si>
  <si>
    <t>63 У - Исключено</t>
  </si>
  <si>
    <t>75 Т - Исключено</t>
  </si>
  <si>
    <t>76 Т - Исключено</t>
  </si>
  <si>
    <t>62 У - Исключено</t>
  </si>
  <si>
    <t>72 Т - Исключено</t>
  </si>
  <si>
    <t>73 Т - Исключено</t>
  </si>
  <si>
    <t>74 Т - Исключено</t>
  </si>
  <si>
    <t>59 У - Исключено</t>
  </si>
  <si>
    <t>65 У - Исключено</t>
  </si>
  <si>
    <t>51 У - Исключено</t>
  </si>
  <si>
    <t>14-2 У</t>
  </si>
  <si>
    <t>99 У - Исключено</t>
  </si>
  <si>
    <t>97 У - Исключено</t>
  </si>
  <si>
    <t>154-1 Т</t>
  </si>
  <si>
    <t>155-1 Т</t>
  </si>
  <si>
    <t>157-1 Т</t>
  </si>
  <si>
    <t>166 Т</t>
  </si>
  <si>
    <t xml:space="preserve">	265170.990.000023</t>
  </si>
  <si>
    <t>Терморегулятор</t>
  </si>
  <si>
    <t>Терморегулятор для греющего кабеля РВС-2000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</si>
  <si>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</si>
  <si>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</si>
  <si>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</si>
  <si>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</si>
  <si>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</si>
  <si>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</si>
  <si>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</si>
  <si>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</si>
  <si>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</si>
  <si>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</si>
  <si>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</si>
  <si>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</si>
  <si>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</si>
  <si>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</si>
  <si>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281331.000.000314</t>
  </si>
  <si>
    <t>281331.000.000034</t>
  </si>
  <si>
    <t>281331.000.000127</t>
  </si>
  <si>
    <t xml:space="preserve">281331.000.000240 </t>
  </si>
  <si>
    <t>281331.000.000088</t>
  </si>
  <si>
    <t>281331.000.000022</t>
  </si>
  <si>
    <t xml:space="preserve">281331.000.000022 </t>
  </si>
  <si>
    <t>281510.900.000002</t>
  </si>
  <si>
    <t xml:space="preserve">281510.900.000002 </t>
  </si>
  <si>
    <t>265170.990.000038</t>
  </si>
  <si>
    <t>289261.300.000077</t>
  </si>
  <si>
    <t>Вал ЦНСнт13-175 (5 секций) - ЦНС38-44…220.01.000.12.</t>
  </si>
  <si>
    <t xml:space="preserve">Вал ЦНСнт13-245(7 секций) длина вала -1170 мм- ЦНС38-44…220.01.000.12 </t>
  </si>
  <si>
    <t>Кронштейн задний ЦНСнт13-4МСГ-10.2.01.103-1-02Т.</t>
  </si>
  <si>
    <t xml:space="preserve">Кронштейн передний ЦНСнт13-4МСГ-10.2.01.122-1-02Т.- </t>
  </si>
  <si>
    <t>Колесо рабочее - ЦНСнт13 – 175.01.001-01</t>
  </si>
  <si>
    <t xml:space="preserve">Корпус направляющего аппарата - ЦНСнт13 </t>
  </si>
  <si>
    <t>Аппарат направляющий - ЦНСнт13 – 175.01.002.</t>
  </si>
  <si>
    <t>Кольцо уплотнительное, для корпуса центробежного насоса: Кольцо резиновое У0070-02 (ф189,ф6,3).</t>
  </si>
  <si>
    <t>Кольцо уплотнительное, для корпуса центробежного насоса: Кольцо резиновое У0079-02 (ф249,ф6,3).</t>
  </si>
  <si>
    <t xml:space="preserve">Подшипник 1608 ГОСТ 28428-90 от фирмы  SKF  </t>
  </si>
  <si>
    <t xml:space="preserve">Подшипник 6212 ГОСТ ГОСТ 8338-75 от фирмы  SKF  </t>
  </si>
  <si>
    <t xml:space="preserve">Подшипник 6313 ГОСТ ГОСТ 8338-75  от фирмы  SKF  </t>
  </si>
  <si>
    <t>ВК-316ОС — датчик осевого сдвига (вихретоковый датчик линейных перемещений)</t>
  </si>
  <si>
    <t>Вибропреобразователь ВК-310С</t>
  </si>
  <si>
    <t>Вал</t>
  </si>
  <si>
    <t>Кронштейн</t>
  </si>
  <si>
    <t>Колесо</t>
  </si>
  <si>
    <t>Корпус направляющего аппарата</t>
  </si>
  <si>
    <t>Аппарат</t>
  </si>
  <si>
    <t>Кольцо</t>
  </si>
  <si>
    <t>Подшипник качения</t>
  </si>
  <si>
    <t>Измеритель осевого сдвига</t>
  </si>
  <si>
    <t>Датчик вибрации</t>
  </si>
  <si>
    <t>ТПФ</t>
  </si>
  <si>
    <t>15-1 Т</t>
  </si>
  <si>
    <t>19-1 Т</t>
  </si>
  <si>
    <t>20-1 Т</t>
  </si>
  <si>
    <t>21-1 Т</t>
  </si>
  <si>
    <t>22-1 Т</t>
  </si>
  <si>
    <t>18-2 Р</t>
  </si>
  <si>
    <t>19-1 Р</t>
  </si>
  <si>
    <t>20-1 Р</t>
  </si>
  <si>
    <t>22-1 Р</t>
  </si>
  <si>
    <t>93-2 У</t>
  </si>
  <si>
    <t>98-1 У</t>
  </si>
  <si>
    <t>69-1 У</t>
  </si>
  <si>
    <t>72-1 У</t>
  </si>
  <si>
    <t>10-2 Т</t>
  </si>
  <si>
    <t>11-2 Т</t>
  </si>
  <si>
    <t>12-2 Т</t>
  </si>
  <si>
    <t>13-2 Т</t>
  </si>
  <si>
    <t>14-2 Т</t>
  </si>
  <si>
    <t>37 Р</t>
  </si>
  <si>
    <t>Модернизация печей подогрева на устьях ВУ-1, ВУ-2 месторождения Восточный Урихтау</t>
  </si>
  <si>
    <t>100 У</t>
  </si>
  <si>
    <t>101 У</t>
  </si>
  <si>
    <t>ОИ пп.4 п.9.1.1. ст.9</t>
  </si>
  <si>
    <t>181 Т</t>
  </si>
  <si>
    <t>271161.000.000124</t>
  </si>
  <si>
    <t>Устройство плавного пуска</t>
  </si>
  <si>
    <t>182 Т</t>
  </si>
  <si>
    <t xml:space="preserve">Устройств плавного пуска (УПП) электродвигателей мощностью 37 кВт насосной перекачки нефти ДНС Урихтау </t>
  </si>
  <si>
    <t xml:space="preserve">Устройств плавного пуска (УПП) электродвигателей мощностью 55 кВт дренажного насоса ДНС Урихтау </t>
  </si>
  <si>
    <t>Клапан СППК DN25 PN40 17нж,14 нж</t>
  </si>
  <si>
    <t>21-1 Р</t>
  </si>
  <si>
    <t>38 Р</t>
  </si>
  <si>
    <t>86 У - Исключено</t>
  </si>
  <si>
    <t>222121.900.010029</t>
  </si>
  <si>
    <t>Труба общего назначения</t>
  </si>
  <si>
    <t>Труба стеклопластиковая (Н-М) Ду200мм, Ру 5,5Мпа</t>
  </si>
  <si>
    <t>Метр погонный</t>
  </si>
  <si>
    <t>сотрудник ОЗиМТС</t>
  </si>
  <si>
    <t>Примечание по корректировке</t>
  </si>
  <si>
    <t>Прогнозная доля ВЦ</t>
  </si>
  <si>
    <t>Нет ТПФ</t>
  </si>
  <si>
    <t>Сумма ВЦ</t>
  </si>
  <si>
    <t>749020.000.000018</t>
  </si>
  <si>
    <t>5-1 Р - Исключено</t>
  </si>
  <si>
    <t>13 У - Исключено</t>
  </si>
  <si>
    <t>16 У - Исключено</t>
  </si>
  <si>
    <t>76-2 У</t>
  </si>
  <si>
    <t>77-2 У</t>
  </si>
  <si>
    <t>1-1 Т</t>
  </si>
  <si>
    <t>156-1 Т</t>
  </si>
  <si>
    <t>183-1 Т</t>
  </si>
  <si>
    <t>27-4 Р</t>
  </si>
  <si>
    <t>10-2 Р</t>
  </si>
  <si>
    <t>11-3 Р</t>
  </si>
  <si>
    <t>12-2 Р</t>
  </si>
  <si>
    <t>26-2 Р</t>
  </si>
  <si>
    <t>37-5 У</t>
  </si>
  <si>
    <t>57-2 Т</t>
  </si>
  <si>
    <t>60-2 Т</t>
  </si>
  <si>
    <t>184 Т</t>
  </si>
  <si>
    <t>281328.000.000003</t>
  </si>
  <si>
    <t>Установка компрессорная</t>
  </si>
  <si>
    <t>Азотная станция</t>
  </si>
  <si>
    <t>Новая строка</t>
  </si>
  <si>
    <t>ОГУХ</t>
  </si>
  <si>
    <t>Заглушка поворотная DN3" CL300 RF A350 LF2 CL1 ASME B16.48</t>
  </si>
  <si>
    <t>Заглушка поворотная DN4" CL300 RF A350 LF2 CL1 ASME B16.48</t>
  </si>
  <si>
    <t>16-2 Т</t>
  </si>
  <si>
    <t>17-1 Т - Исключено</t>
  </si>
  <si>
    <t>18-1 Т - Исключено</t>
  </si>
  <si>
    <t>Манифольд, 2-х ходовой</t>
  </si>
  <si>
    <t>тонна</t>
  </si>
  <si>
    <t>Перенос сроков с 03.2025 года на 05.2025</t>
  </si>
  <si>
    <t>Уменьшение суммы закупки с 102 131 700 тенге на 96 350 625 тенге</t>
  </si>
  <si>
    <t>39 Р</t>
  </si>
  <si>
    <t>Обустройство скважины ВУ-7</t>
  </si>
  <si>
    <t>Обустройство скважины ВУ-8</t>
  </si>
  <si>
    <t>40 Р</t>
  </si>
  <si>
    <t>102 У</t>
  </si>
  <si>
    <t>103 У</t>
  </si>
  <si>
    <t>104 У</t>
  </si>
  <si>
    <t>105 У</t>
  </si>
  <si>
    <t>Услуги технического надзора на объект «Обустройство скважины ВУ-7 м/р
Урихтау»</t>
  </si>
  <si>
    <t>Услуги технического надзора на объект «Обустройство скважины ВУ-8 м/р
Урихтау»</t>
  </si>
  <si>
    <t>Услуги авторского надзора на объект «Обустройство скважины ВУ-8 м/р
Урихтау»</t>
  </si>
  <si>
    <t>Услуги авторского надзора на объект «Обустройство скважины ВУ-7 м/р
Урихтау»</t>
  </si>
  <si>
    <t>185 Т</t>
  </si>
  <si>
    <t>279020.500.000012</t>
  </si>
  <si>
    <t>Экран</t>
  </si>
  <si>
    <t>LED экран</t>
  </si>
  <si>
    <t>Перенос сроков с 02.2025 на 04.2025</t>
  </si>
  <si>
    <t>Перенос сроков с 03.2025 на 04.2025</t>
  </si>
  <si>
    <t>Перенос сроков с 03.2025 года на 04.2025 и уменьшение суммы с 24 510 000 на 13 131 600 тенге</t>
  </si>
  <si>
    <t>Перенос сроков с 04.2025 на 08.2025</t>
  </si>
  <si>
    <t>Перенос сроков с 03.2025 на 04.2025. Изменениеподпункта ОИ с 4 на 10</t>
  </si>
  <si>
    <t>ОИ, статья 9.1, п.9.1.1., п.п.10</t>
  </si>
  <si>
    <t>Изменение подпункта ОИ на подпункт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</si>
</sst>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7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17" fontId="7" fillId="4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7" fontId="7" fillId="5" borderId="5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17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17" fontId="7" fillId="6" borderId="5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wrapText="1"/>
    </xf>
    <xf numFmtId="164" fontId="8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6" borderId="0" xfId="0" applyNumberFormat="1" applyFont="1" applyFill="1" applyAlignment="1">
      <alignment wrapText="1"/>
    </xf>
    <xf numFmtId="4" fontId="5" fillId="5" borderId="0" xfId="0" applyNumberFormat="1" applyFont="1" applyFill="1" applyAlignment="1">
      <alignment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</cellXfs>
  <cellStyles count="3">
    <cellStyle name="Обычный" xfId="0" builtinId="0"/>
    <cellStyle name="Финансовый" xfId="1" builtinId="3"/>
    <cellStyle name="Финансовый 2" xfId="2" xr:uid="{27F51C3E-AFDA-4AA3-865B-12F9D0727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5AA6-34E0-4A70-BA57-369CFE3F6E5F}">
  <dimension ref="A2:Q347"/>
  <sheetViews>
    <sheetView tabSelected="1" view="pageBreakPreview" zoomScale="85" zoomScaleNormal="100" zoomScaleSheetLayoutView="85" workbookViewId="0">
      <selection activeCell="K19" sqref="K19"/>
    </sheetView>
  </sheetViews>
  <sheetFormatPr defaultColWidth="8.88671875" defaultRowHeight="13.2" x14ac:dyDescent="0.25"/>
  <cols>
    <col min="1" max="1" width="8.88671875" style="25" customWidth="1"/>
    <col min="2" max="2" width="13" style="2" customWidth="1"/>
    <col min="3" max="3" width="17.5546875" style="3" customWidth="1"/>
    <col min="4" max="5" width="28.6640625" style="3" customWidth="1"/>
    <col min="6" max="6" width="40.44140625" style="4" customWidth="1"/>
    <col min="7" max="7" width="17" style="3" customWidth="1"/>
    <col min="8" max="8" width="14" style="5" customWidth="1"/>
    <col min="9" max="9" width="18.88671875" style="6" customWidth="1"/>
    <col min="10" max="10" width="22.88671875" style="3" customWidth="1"/>
    <col min="11" max="11" width="16.44140625" style="3" customWidth="1"/>
    <col min="12" max="12" width="26.6640625" style="3" customWidth="1"/>
    <col min="13" max="13" width="8.88671875" style="3" customWidth="1"/>
    <col min="14" max="14" width="14.44140625" style="3" customWidth="1"/>
    <col min="15" max="15" width="8.88671875" style="3"/>
    <col min="16" max="16" width="11.44140625" style="3" bestFit="1" customWidth="1"/>
    <col min="17" max="17" width="13.44140625" style="74" bestFit="1" customWidth="1"/>
    <col min="18" max="16384" width="8.88671875" style="3"/>
  </cols>
  <sheetData>
    <row r="2" spans="1:17" x14ac:dyDescent="0.25">
      <c r="K2" s="88" t="s">
        <v>12</v>
      </c>
      <c r="L2" s="88"/>
    </row>
    <row r="3" spans="1:17" ht="31.2" customHeight="1" x14ac:dyDescent="0.25">
      <c r="K3" s="88" t="s">
        <v>10</v>
      </c>
      <c r="L3" s="88"/>
    </row>
    <row r="4" spans="1:17" x14ac:dyDescent="0.25">
      <c r="K4" s="88" t="s">
        <v>11</v>
      </c>
      <c r="L4" s="88"/>
    </row>
    <row r="5" spans="1:17" x14ac:dyDescent="0.25">
      <c r="K5" s="7"/>
      <c r="L5" s="7"/>
    </row>
    <row r="6" spans="1:17" x14ac:dyDescent="0.25">
      <c r="K6" s="88" t="s">
        <v>13</v>
      </c>
      <c r="L6" s="88"/>
    </row>
    <row r="7" spans="1:17" x14ac:dyDescent="0.25">
      <c r="B7" s="8"/>
      <c r="C7" s="87" t="s">
        <v>902</v>
      </c>
      <c r="D7" s="87"/>
      <c r="E7" s="87"/>
      <c r="F7" s="87"/>
      <c r="G7" s="87"/>
      <c r="H7" s="87"/>
      <c r="I7" s="87"/>
      <c r="J7" s="87"/>
    </row>
    <row r="8" spans="1:17" x14ac:dyDescent="0.25">
      <c r="B8" s="8"/>
    </row>
    <row r="9" spans="1:17" ht="66" x14ac:dyDescent="0.25">
      <c r="A9" s="8" t="s">
        <v>827</v>
      </c>
      <c r="B9" s="9" t="s">
        <v>0</v>
      </c>
      <c r="C9" s="9" t="s">
        <v>1</v>
      </c>
      <c r="D9" s="9" t="s">
        <v>2</v>
      </c>
      <c r="E9" s="9" t="s">
        <v>624</v>
      </c>
      <c r="F9" s="10" t="s">
        <v>3</v>
      </c>
      <c r="G9" s="9" t="s">
        <v>4</v>
      </c>
      <c r="H9" s="11" t="s">
        <v>5</v>
      </c>
      <c r="I9" s="12" t="s">
        <v>623</v>
      </c>
      <c r="J9" s="9" t="s">
        <v>6</v>
      </c>
      <c r="K9" s="9" t="s">
        <v>7</v>
      </c>
      <c r="L9" s="9" t="s">
        <v>8</v>
      </c>
      <c r="M9" s="3" t="s">
        <v>1138</v>
      </c>
      <c r="N9" s="3" t="s">
        <v>1139</v>
      </c>
      <c r="O9" s="3" t="s">
        <v>1100</v>
      </c>
      <c r="P9" s="3" t="s">
        <v>1140</v>
      </c>
      <c r="Q9" s="74" t="s">
        <v>1142</v>
      </c>
    </row>
    <row r="10" spans="1:17" x14ac:dyDescent="0.25">
      <c r="B10" s="9">
        <v>1</v>
      </c>
      <c r="C10" s="9">
        <v>2</v>
      </c>
      <c r="D10" s="9">
        <v>3</v>
      </c>
      <c r="E10" s="9"/>
      <c r="F10" s="10">
        <v>4</v>
      </c>
      <c r="G10" s="9">
        <v>5</v>
      </c>
      <c r="H10" s="11">
        <v>6</v>
      </c>
      <c r="I10" s="12">
        <v>7</v>
      </c>
      <c r="J10" s="9">
        <v>8</v>
      </c>
      <c r="K10" s="9">
        <v>9</v>
      </c>
      <c r="L10" s="9">
        <v>10</v>
      </c>
    </row>
    <row r="11" spans="1:17" x14ac:dyDescent="0.25">
      <c r="B11" s="86" t="s">
        <v>14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7" ht="26.4" x14ac:dyDescent="0.25">
      <c r="A12" s="25" t="s">
        <v>906</v>
      </c>
      <c r="B12" s="13">
        <v>5224</v>
      </c>
      <c r="C12" s="14" t="s">
        <v>1149</v>
      </c>
      <c r="D12" s="14" t="s">
        <v>98</v>
      </c>
      <c r="E12" s="14" t="s">
        <v>625</v>
      </c>
      <c r="F12" s="15" t="s">
        <v>227</v>
      </c>
      <c r="G12" s="14" t="s">
        <v>379</v>
      </c>
      <c r="H12" s="16">
        <v>20</v>
      </c>
      <c r="I12" s="17">
        <v>3099073.4000000004</v>
      </c>
      <c r="J12" s="14" t="s">
        <v>1016</v>
      </c>
      <c r="K12" s="18">
        <v>45689</v>
      </c>
      <c r="L12" s="19" t="s">
        <v>15</v>
      </c>
      <c r="O12" s="3" t="s">
        <v>1100</v>
      </c>
      <c r="P12" s="73">
        <v>0.4</v>
      </c>
      <c r="Q12" s="74">
        <f>I12*P12</f>
        <v>1239629.3600000001</v>
      </c>
    </row>
    <row r="13" spans="1:17" x14ac:dyDescent="0.25">
      <c r="A13" s="25" t="s">
        <v>906</v>
      </c>
      <c r="B13" s="13">
        <v>5224</v>
      </c>
      <c r="C13" s="14" t="s">
        <v>25</v>
      </c>
      <c r="D13" s="14" t="s">
        <v>99</v>
      </c>
      <c r="E13" s="14" t="s">
        <v>626</v>
      </c>
      <c r="F13" s="15" t="s">
        <v>228</v>
      </c>
      <c r="G13" s="14" t="s">
        <v>379</v>
      </c>
      <c r="H13" s="16">
        <v>5</v>
      </c>
      <c r="I13" s="17">
        <v>2811437.5</v>
      </c>
      <c r="J13" s="14" t="s">
        <v>394</v>
      </c>
      <c r="K13" s="18">
        <v>45717</v>
      </c>
      <c r="L13" s="19" t="s">
        <v>15</v>
      </c>
      <c r="O13" s="3" t="s">
        <v>1100</v>
      </c>
      <c r="P13" s="73">
        <v>0.27900000000000003</v>
      </c>
      <c r="Q13" s="74">
        <f>I13*P13</f>
        <v>784391.06250000012</v>
      </c>
    </row>
    <row r="14" spans="1:17" ht="26.4" x14ac:dyDescent="0.25">
      <c r="A14" s="25" t="s">
        <v>906</v>
      </c>
      <c r="B14" s="34">
        <v>5224</v>
      </c>
      <c r="C14" s="61" t="s">
        <v>26</v>
      </c>
      <c r="D14" s="61" t="s">
        <v>100</v>
      </c>
      <c r="E14" s="61" t="s">
        <v>627</v>
      </c>
      <c r="F14" s="35" t="s">
        <v>229</v>
      </c>
      <c r="G14" s="61" t="s">
        <v>379</v>
      </c>
      <c r="H14" s="62">
        <v>2</v>
      </c>
      <c r="I14" s="63">
        <v>5060383.74</v>
      </c>
      <c r="J14" s="61" t="s">
        <v>394</v>
      </c>
      <c r="K14" s="38">
        <v>45658</v>
      </c>
      <c r="L14" s="64" t="s">
        <v>15</v>
      </c>
      <c r="O14" s="3" t="s">
        <v>1141</v>
      </c>
      <c r="P14" s="73">
        <v>0</v>
      </c>
      <c r="Q14" s="3"/>
    </row>
    <row r="15" spans="1:17" x14ac:dyDescent="0.25">
      <c r="A15" s="25" t="s">
        <v>906</v>
      </c>
      <c r="B15" s="46">
        <v>5224</v>
      </c>
      <c r="C15" s="55" t="s">
        <v>945</v>
      </c>
      <c r="D15" s="55" t="s">
        <v>101</v>
      </c>
      <c r="E15" s="55" t="s">
        <v>628</v>
      </c>
      <c r="F15" s="47" t="s">
        <v>230</v>
      </c>
      <c r="G15" s="55" t="s">
        <v>378</v>
      </c>
      <c r="H15" s="56">
        <v>1</v>
      </c>
      <c r="I15" s="57">
        <v>0</v>
      </c>
      <c r="J15" s="55" t="s">
        <v>394</v>
      </c>
      <c r="K15" s="50">
        <v>45597</v>
      </c>
      <c r="L15" s="58" t="s">
        <v>15</v>
      </c>
      <c r="O15" s="3" t="s">
        <v>1141</v>
      </c>
      <c r="P15" s="73">
        <v>0</v>
      </c>
      <c r="Q15" s="3"/>
    </row>
    <row r="16" spans="1:17" ht="26.4" x14ac:dyDescent="0.25">
      <c r="A16" s="25" t="s">
        <v>906</v>
      </c>
      <c r="B16" s="34">
        <v>5224</v>
      </c>
      <c r="C16" s="61" t="s">
        <v>1017</v>
      </c>
      <c r="D16" s="61" t="s">
        <v>102</v>
      </c>
      <c r="E16" s="61" t="s">
        <v>629</v>
      </c>
      <c r="F16" s="35" t="s">
        <v>877</v>
      </c>
      <c r="G16" s="61" t="s">
        <v>379</v>
      </c>
      <c r="H16" s="62">
        <v>7</v>
      </c>
      <c r="I16" s="63">
        <v>1665000</v>
      </c>
      <c r="J16" s="61" t="s">
        <v>1016</v>
      </c>
      <c r="K16" s="38">
        <v>45658</v>
      </c>
      <c r="L16" s="64" t="s">
        <v>15</v>
      </c>
      <c r="O16" s="3" t="s">
        <v>1100</v>
      </c>
      <c r="P16" s="73">
        <v>0.80700000000000005</v>
      </c>
      <c r="Q16" s="74">
        <f>I16*P16</f>
        <v>1343655</v>
      </c>
    </row>
    <row r="17" spans="1:17" ht="26.4" x14ac:dyDescent="0.25">
      <c r="A17" s="25" t="s">
        <v>906</v>
      </c>
      <c r="B17" s="34">
        <v>5224</v>
      </c>
      <c r="C17" s="61" t="s">
        <v>1018</v>
      </c>
      <c r="D17" s="61" t="s">
        <v>102</v>
      </c>
      <c r="E17" s="61" t="s">
        <v>629</v>
      </c>
      <c r="F17" s="35" t="s">
        <v>231</v>
      </c>
      <c r="G17" s="61" t="s">
        <v>379</v>
      </c>
      <c r="H17" s="62">
        <v>2</v>
      </c>
      <c r="I17" s="63">
        <v>4497428.5714285709</v>
      </c>
      <c r="J17" s="61" t="s">
        <v>1016</v>
      </c>
      <c r="K17" s="38">
        <v>45658</v>
      </c>
      <c r="L17" s="64" t="s">
        <v>15</v>
      </c>
      <c r="O17" s="3" t="s">
        <v>1100</v>
      </c>
      <c r="P17" s="73">
        <v>0.80700000000000005</v>
      </c>
      <c r="Q17" s="74">
        <f>I17*P17</f>
        <v>3629424.8571428568</v>
      </c>
    </row>
    <row r="18" spans="1:17" x14ac:dyDescent="0.25">
      <c r="A18" s="25" t="s">
        <v>906</v>
      </c>
      <c r="B18" s="13">
        <v>5224</v>
      </c>
      <c r="C18" s="14" t="s">
        <v>27</v>
      </c>
      <c r="D18" s="14" t="s">
        <v>103</v>
      </c>
      <c r="E18" s="14" t="s">
        <v>630</v>
      </c>
      <c r="F18" s="15" t="s">
        <v>232</v>
      </c>
      <c r="G18" s="14" t="s">
        <v>379</v>
      </c>
      <c r="H18" s="16">
        <v>20</v>
      </c>
      <c r="I18" s="17">
        <v>11502330</v>
      </c>
      <c r="J18" s="14" t="s">
        <v>394</v>
      </c>
      <c r="K18" s="18">
        <v>45717</v>
      </c>
      <c r="L18" s="19" t="s">
        <v>15</v>
      </c>
      <c r="O18" s="3" t="s">
        <v>1100</v>
      </c>
      <c r="P18" s="73">
        <v>0.31890000000000002</v>
      </c>
      <c r="Q18" s="74">
        <f>I18*P18</f>
        <v>3668093.037</v>
      </c>
    </row>
    <row r="19" spans="1:17" x14ac:dyDescent="0.25">
      <c r="A19" s="25" t="s">
        <v>906</v>
      </c>
      <c r="B19" s="13">
        <v>5224</v>
      </c>
      <c r="C19" s="61" t="s">
        <v>28</v>
      </c>
      <c r="D19" s="14" t="s">
        <v>104</v>
      </c>
      <c r="E19" s="14" t="s">
        <v>631</v>
      </c>
      <c r="F19" s="15" t="s">
        <v>233</v>
      </c>
      <c r="G19" s="14" t="s">
        <v>379</v>
      </c>
      <c r="H19" s="16">
        <v>15</v>
      </c>
      <c r="I19" s="17">
        <v>13185000</v>
      </c>
      <c r="J19" s="14" t="s">
        <v>394</v>
      </c>
      <c r="K19" s="18">
        <v>45689</v>
      </c>
      <c r="L19" s="19" t="s">
        <v>15</v>
      </c>
      <c r="O19" s="3" t="s">
        <v>1141</v>
      </c>
      <c r="P19" s="73">
        <v>0</v>
      </c>
      <c r="Q19" s="3"/>
    </row>
    <row r="20" spans="1:17" x14ac:dyDescent="0.25">
      <c r="A20" s="25" t="s">
        <v>906</v>
      </c>
      <c r="B20" s="13">
        <v>5224</v>
      </c>
      <c r="C20" s="14" t="s">
        <v>29</v>
      </c>
      <c r="D20" s="14" t="s">
        <v>105</v>
      </c>
      <c r="E20" s="14" t="s">
        <v>632</v>
      </c>
      <c r="F20" s="15" t="s">
        <v>234</v>
      </c>
      <c r="G20" s="14" t="s">
        <v>379</v>
      </c>
      <c r="H20" s="16">
        <v>15</v>
      </c>
      <c r="I20" s="17">
        <v>2343616.0714285714</v>
      </c>
      <c r="J20" s="14" t="s">
        <v>394</v>
      </c>
      <c r="K20" s="18">
        <v>45717</v>
      </c>
      <c r="L20" s="19" t="s">
        <v>15</v>
      </c>
      <c r="O20" s="3" t="s">
        <v>1141</v>
      </c>
      <c r="P20" s="73">
        <v>0</v>
      </c>
      <c r="Q20" s="3"/>
    </row>
    <row r="21" spans="1:17" ht="39.6" x14ac:dyDescent="0.25">
      <c r="A21" s="25" t="s">
        <v>833</v>
      </c>
      <c r="B21" s="13">
        <v>5224</v>
      </c>
      <c r="C21" s="14" t="s">
        <v>1114</v>
      </c>
      <c r="D21" s="14" t="s">
        <v>106</v>
      </c>
      <c r="E21" s="14" t="s">
        <v>633</v>
      </c>
      <c r="F21" s="15" t="s">
        <v>235</v>
      </c>
      <c r="G21" s="14" t="s">
        <v>1172</v>
      </c>
      <c r="H21" s="16">
        <v>20</v>
      </c>
      <c r="I21" s="17">
        <v>17000000</v>
      </c>
      <c r="J21" s="14" t="s">
        <v>394</v>
      </c>
      <c r="K21" s="18">
        <v>45748</v>
      </c>
      <c r="L21" s="19" t="s">
        <v>15</v>
      </c>
      <c r="N21" s="3" t="s">
        <v>1191</v>
      </c>
      <c r="O21" s="3" t="s">
        <v>1141</v>
      </c>
      <c r="P21" s="73">
        <v>0</v>
      </c>
      <c r="Q21" s="3"/>
    </row>
    <row r="22" spans="1:17" ht="26.4" x14ac:dyDescent="0.25">
      <c r="A22" s="25" t="s">
        <v>833</v>
      </c>
      <c r="B22" s="13">
        <v>5224</v>
      </c>
      <c r="C22" s="14" t="s">
        <v>1115</v>
      </c>
      <c r="D22" s="14" t="s">
        <v>107</v>
      </c>
      <c r="E22" s="14" t="s">
        <v>634</v>
      </c>
      <c r="F22" s="15" t="s">
        <v>236</v>
      </c>
      <c r="G22" s="14" t="s">
        <v>381</v>
      </c>
      <c r="H22" s="16">
        <v>10</v>
      </c>
      <c r="I22" s="17">
        <v>17858880.000000015</v>
      </c>
      <c r="J22" s="14" t="s">
        <v>394</v>
      </c>
      <c r="K22" s="18">
        <v>45689</v>
      </c>
      <c r="L22" s="19" t="s">
        <v>15</v>
      </c>
      <c r="O22" s="3" t="s">
        <v>1141</v>
      </c>
      <c r="P22" s="73">
        <v>0</v>
      </c>
      <c r="Q22" s="3"/>
    </row>
    <row r="23" spans="1:17" ht="26.4" x14ac:dyDescent="0.25">
      <c r="A23" s="25" t="s">
        <v>833</v>
      </c>
      <c r="B23" s="13">
        <v>5224</v>
      </c>
      <c r="C23" s="14" t="s">
        <v>1116</v>
      </c>
      <c r="D23" s="14" t="s">
        <v>108</v>
      </c>
      <c r="E23" s="14" t="s">
        <v>635</v>
      </c>
      <c r="F23" s="15" t="s">
        <v>237</v>
      </c>
      <c r="G23" s="14" t="s">
        <v>381</v>
      </c>
      <c r="H23" s="16">
        <v>8</v>
      </c>
      <c r="I23" s="17">
        <v>14287103.999999985</v>
      </c>
      <c r="J23" s="14" t="s">
        <v>394</v>
      </c>
      <c r="K23" s="18">
        <v>45689</v>
      </c>
      <c r="L23" s="19" t="s">
        <v>15</v>
      </c>
      <c r="O23" s="3" t="s">
        <v>1100</v>
      </c>
      <c r="P23" s="73">
        <v>0.5</v>
      </c>
      <c r="Q23" s="74">
        <f>I23*P23</f>
        <v>7143551.9999999925</v>
      </c>
    </row>
    <row r="24" spans="1:17" ht="26.4" x14ac:dyDescent="0.25">
      <c r="A24" s="25" t="s">
        <v>833</v>
      </c>
      <c r="B24" s="13">
        <v>5224</v>
      </c>
      <c r="C24" s="14" t="s">
        <v>1117</v>
      </c>
      <c r="D24" s="14" t="s">
        <v>109</v>
      </c>
      <c r="E24" s="14" t="s">
        <v>636</v>
      </c>
      <c r="F24" s="15" t="s">
        <v>238</v>
      </c>
      <c r="G24" s="14" t="s">
        <v>381</v>
      </c>
      <c r="H24" s="16">
        <v>9.1010000000000009</v>
      </c>
      <c r="I24" s="17">
        <v>18329414</v>
      </c>
      <c r="J24" s="14" t="s">
        <v>394</v>
      </c>
      <c r="K24" s="18">
        <v>45689</v>
      </c>
      <c r="L24" s="19" t="s">
        <v>15</v>
      </c>
      <c r="O24" s="3" t="s">
        <v>1100</v>
      </c>
      <c r="P24" s="73">
        <v>0.5</v>
      </c>
      <c r="Q24" s="74">
        <f>I24*P24</f>
        <v>9164707</v>
      </c>
    </row>
    <row r="25" spans="1:17" ht="26.4" x14ac:dyDescent="0.25">
      <c r="A25" s="25" t="s">
        <v>833</v>
      </c>
      <c r="B25" s="13">
        <v>5224</v>
      </c>
      <c r="C25" s="14" t="s">
        <v>1118</v>
      </c>
      <c r="D25" s="14" t="s">
        <v>109</v>
      </c>
      <c r="E25" s="14" t="s">
        <v>636</v>
      </c>
      <c r="F25" s="15" t="s">
        <v>239</v>
      </c>
      <c r="G25" s="14" t="s">
        <v>381</v>
      </c>
      <c r="H25" s="16">
        <v>8.6538921000000002</v>
      </c>
      <c r="I25" s="17">
        <v>17428938.689399999</v>
      </c>
      <c r="J25" s="14" t="s">
        <v>394</v>
      </c>
      <c r="K25" s="18">
        <v>45689</v>
      </c>
      <c r="L25" s="19" t="s">
        <v>15</v>
      </c>
      <c r="O25" s="3" t="s">
        <v>1100</v>
      </c>
      <c r="P25" s="73">
        <v>0.5</v>
      </c>
      <c r="Q25" s="74">
        <f>I25*P25</f>
        <v>8714469.3446999993</v>
      </c>
    </row>
    <row r="26" spans="1:17" x14ac:dyDescent="0.25">
      <c r="A26" s="25" t="s">
        <v>834</v>
      </c>
      <c r="B26" s="13">
        <v>5224</v>
      </c>
      <c r="C26" s="14" t="s">
        <v>1101</v>
      </c>
      <c r="D26" s="14" t="s">
        <v>110</v>
      </c>
      <c r="E26" s="14" t="s">
        <v>637</v>
      </c>
      <c r="F26" s="15" t="s">
        <v>240</v>
      </c>
      <c r="G26" s="14" t="s">
        <v>379</v>
      </c>
      <c r="H26" s="16">
        <v>2</v>
      </c>
      <c r="I26" s="17">
        <v>1123800</v>
      </c>
      <c r="J26" s="14" t="s">
        <v>394</v>
      </c>
      <c r="K26" s="18">
        <v>45717</v>
      </c>
      <c r="L26" s="19" t="s">
        <v>15</v>
      </c>
      <c r="O26" s="3" t="s">
        <v>1141</v>
      </c>
      <c r="P26" s="73">
        <v>0</v>
      </c>
      <c r="Q26" s="3"/>
    </row>
    <row r="27" spans="1:17" x14ac:dyDescent="0.25">
      <c r="B27" s="13">
        <v>5224</v>
      </c>
      <c r="C27" s="31" t="s">
        <v>1168</v>
      </c>
      <c r="D27" s="14" t="s">
        <v>111</v>
      </c>
      <c r="E27" s="14" t="s">
        <v>241</v>
      </c>
      <c r="F27" s="15" t="s">
        <v>241</v>
      </c>
      <c r="G27" s="14" t="s">
        <v>379</v>
      </c>
      <c r="H27" s="16">
        <v>2</v>
      </c>
      <c r="I27" s="17">
        <v>1714800</v>
      </c>
      <c r="J27" s="14" t="s">
        <v>394</v>
      </c>
      <c r="K27" s="33">
        <v>45778</v>
      </c>
      <c r="L27" s="19" t="s">
        <v>15</v>
      </c>
      <c r="O27" s="3" t="s">
        <v>1141</v>
      </c>
      <c r="P27" s="73">
        <v>0</v>
      </c>
      <c r="Q27" s="3"/>
    </row>
    <row r="28" spans="1:17" ht="26.4" x14ac:dyDescent="0.25">
      <c r="A28" s="25" t="s">
        <v>834</v>
      </c>
      <c r="B28" s="46">
        <v>5224</v>
      </c>
      <c r="C28" s="55" t="s">
        <v>1169</v>
      </c>
      <c r="D28" s="55" t="s">
        <v>112</v>
      </c>
      <c r="E28" s="55" t="s">
        <v>638</v>
      </c>
      <c r="F28" s="47" t="s">
        <v>242</v>
      </c>
      <c r="G28" s="55" t="s">
        <v>379</v>
      </c>
      <c r="H28" s="56">
        <v>1</v>
      </c>
      <c r="I28" s="57">
        <v>0</v>
      </c>
      <c r="J28" s="55" t="s">
        <v>394</v>
      </c>
      <c r="K28" s="50">
        <v>45717</v>
      </c>
      <c r="L28" s="58" t="s">
        <v>15</v>
      </c>
      <c r="O28" s="3" t="s">
        <v>1141</v>
      </c>
      <c r="P28" s="73">
        <v>0</v>
      </c>
      <c r="Q28" s="3"/>
    </row>
    <row r="29" spans="1:17" ht="26.4" x14ac:dyDescent="0.25">
      <c r="A29" s="25" t="s">
        <v>834</v>
      </c>
      <c r="B29" s="46">
        <v>5224</v>
      </c>
      <c r="C29" s="55" t="s">
        <v>1170</v>
      </c>
      <c r="D29" s="55" t="s">
        <v>112</v>
      </c>
      <c r="E29" s="55" t="s">
        <v>638</v>
      </c>
      <c r="F29" s="47" t="s">
        <v>243</v>
      </c>
      <c r="G29" s="55" t="s">
        <v>379</v>
      </c>
      <c r="H29" s="56">
        <v>1</v>
      </c>
      <c r="I29" s="57">
        <v>0</v>
      </c>
      <c r="J29" s="55" t="s">
        <v>394</v>
      </c>
      <c r="K29" s="50">
        <v>45717</v>
      </c>
      <c r="L29" s="58" t="s">
        <v>15</v>
      </c>
      <c r="O29" s="3" t="s">
        <v>1141</v>
      </c>
      <c r="P29" s="73">
        <v>0</v>
      </c>
      <c r="Q29" s="3"/>
    </row>
    <row r="30" spans="1:17" x14ac:dyDescent="0.25">
      <c r="A30" s="25" t="s">
        <v>834</v>
      </c>
      <c r="B30" s="13">
        <v>5224</v>
      </c>
      <c r="C30" s="14" t="s">
        <v>1102</v>
      </c>
      <c r="D30" s="14" t="s">
        <v>113</v>
      </c>
      <c r="E30" s="14" t="s">
        <v>639</v>
      </c>
      <c r="F30" s="15" t="s">
        <v>244</v>
      </c>
      <c r="G30" s="14" t="s">
        <v>379</v>
      </c>
      <c r="H30" s="16">
        <v>2</v>
      </c>
      <c r="I30" s="17">
        <v>1116000</v>
      </c>
      <c r="J30" s="14" t="s">
        <v>394</v>
      </c>
      <c r="K30" s="18">
        <v>45717</v>
      </c>
      <c r="L30" s="19" t="s">
        <v>15</v>
      </c>
      <c r="O30" s="3" t="s">
        <v>1141</v>
      </c>
      <c r="P30" s="73">
        <v>0</v>
      </c>
      <c r="Q30" s="3"/>
    </row>
    <row r="31" spans="1:17" x14ac:dyDescent="0.25">
      <c r="A31" s="25" t="s">
        <v>834</v>
      </c>
      <c r="B31" s="13">
        <v>5224</v>
      </c>
      <c r="C31" s="14" t="s">
        <v>1103</v>
      </c>
      <c r="D31" s="14" t="s">
        <v>114</v>
      </c>
      <c r="E31" s="14" t="s">
        <v>640</v>
      </c>
      <c r="F31" s="71" t="s">
        <v>1171</v>
      </c>
      <c r="G31" s="14" t="s">
        <v>379</v>
      </c>
      <c r="H31" s="16">
        <v>20</v>
      </c>
      <c r="I31" s="17">
        <v>1840000</v>
      </c>
      <c r="J31" s="14" t="s">
        <v>394</v>
      </c>
      <c r="K31" s="18">
        <v>45717</v>
      </c>
      <c r="L31" s="19" t="s">
        <v>15</v>
      </c>
      <c r="O31" s="3" t="s">
        <v>1141</v>
      </c>
      <c r="P31" s="73">
        <v>0</v>
      </c>
      <c r="Q31" s="3"/>
    </row>
    <row r="32" spans="1:17" ht="26.4" x14ac:dyDescent="0.25">
      <c r="A32" s="25" t="s">
        <v>834</v>
      </c>
      <c r="B32" s="13">
        <v>5224</v>
      </c>
      <c r="C32" s="14" t="s">
        <v>1104</v>
      </c>
      <c r="D32" s="14" t="s">
        <v>115</v>
      </c>
      <c r="E32" s="14" t="s">
        <v>641</v>
      </c>
      <c r="F32" s="15" t="s">
        <v>245</v>
      </c>
      <c r="G32" s="14" t="s">
        <v>378</v>
      </c>
      <c r="H32" s="77">
        <v>4</v>
      </c>
      <c r="I32" s="78">
        <f>6912000*2</f>
        <v>13824000</v>
      </c>
      <c r="J32" s="14" t="s">
        <v>394</v>
      </c>
      <c r="K32" s="33">
        <v>45748</v>
      </c>
      <c r="L32" s="19" t="s">
        <v>15</v>
      </c>
      <c r="O32" s="3" t="s">
        <v>1100</v>
      </c>
      <c r="P32" s="73">
        <v>0.6</v>
      </c>
      <c r="Q32" s="74">
        <f>I32*P32</f>
        <v>8294400</v>
      </c>
    </row>
    <row r="33" spans="1:17" ht="26.4" x14ac:dyDescent="0.25">
      <c r="A33" s="25" t="s">
        <v>834</v>
      </c>
      <c r="B33" s="13">
        <v>5224</v>
      </c>
      <c r="C33" s="14" t="s">
        <v>1105</v>
      </c>
      <c r="D33" s="14" t="s">
        <v>115</v>
      </c>
      <c r="E33" s="14" t="s">
        <v>641</v>
      </c>
      <c r="F33" s="15" t="s">
        <v>246</v>
      </c>
      <c r="G33" s="14" t="s">
        <v>378</v>
      </c>
      <c r="H33" s="16">
        <v>1</v>
      </c>
      <c r="I33" s="17">
        <v>3669000</v>
      </c>
      <c r="J33" s="14" t="s">
        <v>394</v>
      </c>
      <c r="K33" s="33">
        <v>45778</v>
      </c>
      <c r="L33" s="19" t="s">
        <v>15</v>
      </c>
      <c r="O33" s="3" t="s">
        <v>1100</v>
      </c>
      <c r="P33" s="73">
        <v>0.6</v>
      </c>
      <c r="Q33" s="74">
        <f>I33*P33</f>
        <v>2201400</v>
      </c>
    </row>
    <row r="34" spans="1:17" ht="132" x14ac:dyDescent="0.25">
      <c r="A34" s="25" t="s">
        <v>833</v>
      </c>
      <c r="B34" s="13">
        <v>5224</v>
      </c>
      <c r="C34" s="14" t="s">
        <v>835</v>
      </c>
      <c r="D34" s="14" t="s">
        <v>116</v>
      </c>
      <c r="E34" s="14" t="s">
        <v>642</v>
      </c>
      <c r="F34" s="15" t="s">
        <v>247</v>
      </c>
      <c r="G34" s="14" t="s">
        <v>379</v>
      </c>
      <c r="H34" s="16">
        <v>2</v>
      </c>
      <c r="I34" s="17">
        <v>120000</v>
      </c>
      <c r="J34" s="14" t="s">
        <v>394</v>
      </c>
      <c r="K34" s="18">
        <v>45748</v>
      </c>
      <c r="L34" s="19" t="s">
        <v>15</v>
      </c>
      <c r="N34" s="3" t="s">
        <v>1192</v>
      </c>
      <c r="O34" s="3" t="s">
        <v>1141</v>
      </c>
      <c r="P34" s="73">
        <v>0</v>
      </c>
      <c r="Q34" s="3"/>
    </row>
    <row r="35" spans="1:17" ht="105.6" x14ac:dyDescent="0.25">
      <c r="A35" s="25" t="s">
        <v>833</v>
      </c>
      <c r="B35" s="13">
        <v>5224</v>
      </c>
      <c r="C35" s="14" t="s">
        <v>836</v>
      </c>
      <c r="D35" s="14" t="s">
        <v>117</v>
      </c>
      <c r="E35" s="14" t="s">
        <v>643</v>
      </c>
      <c r="F35" s="15" t="s">
        <v>248</v>
      </c>
      <c r="G35" s="14" t="s">
        <v>379</v>
      </c>
      <c r="H35" s="16">
        <v>5</v>
      </c>
      <c r="I35" s="17">
        <v>75000</v>
      </c>
      <c r="J35" s="14" t="s">
        <v>394</v>
      </c>
      <c r="K35" s="18">
        <v>45748</v>
      </c>
      <c r="L35" s="19" t="s">
        <v>15</v>
      </c>
      <c r="N35" s="3" t="s">
        <v>1192</v>
      </c>
      <c r="O35" s="3" t="s">
        <v>1141</v>
      </c>
      <c r="P35" s="73">
        <v>0</v>
      </c>
      <c r="Q35" s="3"/>
    </row>
    <row r="36" spans="1:17" ht="39.6" x14ac:dyDescent="0.25">
      <c r="A36" s="25" t="s">
        <v>833</v>
      </c>
      <c r="B36" s="13">
        <v>5224</v>
      </c>
      <c r="C36" s="14" t="s">
        <v>837</v>
      </c>
      <c r="D36" s="14" t="s">
        <v>118</v>
      </c>
      <c r="E36" s="14" t="s">
        <v>644</v>
      </c>
      <c r="F36" s="15" t="s">
        <v>249</v>
      </c>
      <c r="G36" s="14" t="s">
        <v>379</v>
      </c>
      <c r="H36" s="16">
        <v>2</v>
      </c>
      <c r="I36" s="17">
        <v>210000</v>
      </c>
      <c r="J36" s="14" t="s">
        <v>394</v>
      </c>
      <c r="K36" s="18">
        <v>45748</v>
      </c>
      <c r="L36" s="19" t="s">
        <v>15</v>
      </c>
      <c r="N36" s="3" t="s">
        <v>1192</v>
      </c>
      <c r="O36" s="3" t="s">
        <v>1141</v>
      </c>
      <c r="P36" s="73">
        <v>0</v>
      </c>
      <c r="Q36" s="3"/>
    </row>
    <row r="37" spans="1:17" ht="79.2" x14ac:dyDescent="0.25">
      <c r="A37" s="25" t="s">
        <v>833</v>
      </c>
      <c r="B37" s="13">
        <v>5224</v>
      </c>
      <c r="C37" s="14" t="s">
        <v>838</v>
      </c>
      <c r="D37" s="14" t="s">
        <v>119</v>
      </c>
      <c r="E37" s="14" t="s">
        <v>645</v>
      </c>
      <c r="F37" s="15" t="s">
        <v>250</v>
      </c>
      <c r="G37" s="14" t="s">
        <v>379</v>
      </c>
      <c r="H37" s="16">
        <v>100</v>
      </c>
      <c r="I37" s="17">
        <v>150000</v>
      </c>
      <c r="J37" s="14" t="s">
        <v>394</v>
      </c>
      <c r="K37" s="18">
        <v>45748</v>
      </c>
      <c r="L37" s="19" t="s">
        <v>15</v>
      </c>
      <c r="N37" s="3" t="s">
        <v>1192</v>
      </c>
      <c r="O37" s="3" t="s">
        <v>1100</v>
      </c>
      <c r="P37" s="73">
        <v>0.7</v>
      </c>
      <c r="Q37" s="74">
        <f>I37*P37</f>
        <v>105000</v>
      </c>
    </row>
    <row r="38" spans="1:17" ht="79.2" x14ac:dyDescent="0.25">
      <c r="A38" s="25" t="s">
        <v>833</v>
      </c>
      <c r="B38" s="13">
        <v>5224</v>
      </c>
      <c r="C38" s="14" t="s">
        <v>839</v>
      </c>
      <c r="D38" s="14" t="s">
        <v>120</v>
      </c>
      <c r="E38" s="14" t="s">
        <v>646</v>
      </c>
      <c r="F38" s="15" t="s">
        <v>251</v>
      </c>
      <c r="G38" s="14" t="s">
        <v>379</v>
      </c>
      <c r="H38" s="16">
        <v>2</v>
      </c>
      <c r="I38" s="17">
        <v>70000</v>
      </c>
      <c r="J38" s="14" t="s">
        <v>394</v>
      </c>
      <c r="K38" s="18">
        <v>45748</v>
      </c>
      <c r="L38" s="19" t="s">
        <v>15</v>
      </c>
      <c r="N38" s="3" t="s">
        <v>1192</v>
      </c>
      <c r="O38" s="3" t="s">
        <v>1100</v>
      </c>
      <c r="P38" s="73">
        <v>0.6</v>
      </c>
      <c r="Q38" s="74">
        <f>I38*P38</f>
        <v>42000</v>
      </c>
    </row>
    <row r="39" spans="1:17" ht="66" x14ac:dyDescent="0.25">
      <c r="A39" s="25" t="s">
        <v>833</v>
      </c>
      <c r="B39" s="13">
        <v>5224</v>
      </c>
      <c r="C39" s="14" t="s">
        <v>840</v>
      </c>
      <c r="D39" s="14" t="s">
        <v>121</v>
      </c>
      <c r="E39" s="14" t="s">
        <v>647</v>
      </c>
      <c r="F39" s="15" t="s">
        <v>252</v>
      </c>
      <c r="G39" s="14" t="s">
        <v>379</v>
      </c>
      <c r="H39" s="16">
        <v>20</v>
      </c>
      <c r="I39" s="17">
        <v>100000</v>
      </c>
      <c r="J39" s="14" t="s">
        <v>394</v>
      </c>
      <c r="K39" s="18">
        <v>45748</v>
      </c>
      <c r="L39" s="19" t="s">
        <v>15</v>
      </c>
      <c r="N39" s="3" t="s">
        <v>1192</v>
      </c>
      <c r="O39" s="3" t="s">
        <v>1141</v>
      </c>
      <c r="P39" s="73">
        <v>0</v>
      </c>
      <c r="Q39" s="3"/>
    </row>
    <row r="40" spans="1:17" ht="66" x14ac:dyDescent="0.25">
      <c r="A40" s="25" t="s">
        <v>833</v>
      </c>
      <c r="B40" s="13">
        <v>5224</v>
      </c>
      <c r="C40" s="14" t="s">
        <v>841</v>
      </c>
      <c r="D40" s="14" t="s">
        <v>122</v>
      </c>
      <c r="E40" s="14" t="s">
        <v>648</v>
      </c>
      <c r="F40" s="15" t="s">
        <v>253</v>
      </c>
      <c r="G40" s="14" t="s">
        <v>385</v>
      </c>
      <c r="H40" s="16">
        <v>5</v>
      </c>
      <c r="I40" s="17">
        <v>113250</v>
      </c>
      <c r="J40" s="14" t="s">
        <v>394</v>
      </c>
      <c r="K40" s="18">
        <v>45748</v>
      </c>
      <c r="L40" s="19" t="s">
        <v>15</v>
      </c>
      <c r="N40" s="3" t="s">
        <v>1192</v>
      </c>
      <c r="O40" s="3" t="s">
        <v>1100</v>
      </c>
      <c r="P40" s="73">
        <v>0.9</v>
      </c>
      <c r="Q40" s="74">
        <f>I40*P40</f>
        <v>101925</v>
      </c>
    </row>
    <row r="41" spans="1:17" ht="132" x14ac:dyDescent="0.25">
      <c r="A41" s="25" t="s">
        <v>833</v>
      </c>
      <c r="B41" s="13">
        <v>5224</v>
      </c>
      <c r="C41" s="14" t="s">
        <v>842</v>
      </c>
      <c r="D41" s="14" t="s">
        <v>123</v>
      </c>
      <c r="E41" s="14" t="s">
        <v>649</v>
      </c>
      <c r="F41" s="15" t="s">
        <v>254</v>
      </c>
      <c r="G41" s="14" t="s">
        <v>379</v>
      </c>
      <c r="H41" s="16">
        <v>3</v>
      </c>
      <c r="I41" s="17">
        <v>153900</v>
      </c>
      <c r="J41" s="14" t="s">
        <v>394</v>
      </c>
      <c r="K41" s="18">
        <v>45748</v>
      </c>
      <c r="L41" s="19" t="s">
        <v>15</v>
      </c>
      <c r="N41" s="3" t="s">
        <v>1192</v>
      </c>
      <c r="O41" s="3" t="s">
        <v>1141</v>
      </c>
      <c r="P41" s="73">
        <v>0</v>
      </c>
      <c r="Q41" s="3"/>
    </row>
    <row r="42" spans="1:17" ht="39.6" x14ac:dyDescent="0.25">
      <c r="A42" s="25" t="s">
        <v>833</v>
      </c>
      <c r="B42" s="13">
        <v>5224</v>
      </c>
      <c r="C42" s="14" t="s">
        <v>843</v>
      </c>
      <c r="D42" s="14" t="s">
        <v>124</v>
      </c>
      <c r="E42" s="14" t="s">
        <v>650</v>
      </c>
      <c r="F42" s="15" t="s">
        <v>255</v>
      </c>
      <c r="G42" s="14" t="s">
        <v>379</v>
      </c>
      <c r="H42" s="16">
        <v>2</v>
      </c>
      <c r="I42" s="17">
        <v>800000</v>
      </c>
      <c r="J42" s="14" t="s">
        <v>394</v>
      </c>
      <c r="K42" s="18">
        <v>45748</v>
      </c>
      <c r="L42" s="19" t="s">
        <v>15</v>
      </c>
      <c r="N42" s="3" t="s">
        <v>1192</v>
      </c>
      <c r="O42" s="3" t="s">
        <v>1141</v>
      </c>
      <c r="P42" s="73">
        <v>0</v>
      </c>
      <c r="Q42" s="3"/>
    </row>
    <row r="43" spans="1:17" ht="158.4" x14ac:dyDescent="0.25">
      <c r="A43" s="25" t="s">
        <v>833</v>
      </c>
      <c r="B43" s="13">
        <v>5224</v>
      </c>
      <c r="C43" s="14" t="s">
        <v>844</v>
      </c>
      <c r="D43" s="14" t="s">
        <v>125</v>
      </c>
      <c r="E43" s="14" t="s">
        <v>651</v>
      </c>
      <c r="F43" s="15" t="s">
        <v>256</v>
      </c>
      <c r="G43" s="14" t="s">
        <v>379</v>
      </c>
      <c r="H43" s="16">
        <v>5</v>
      </c>
      <c r="I43" s="17">
        <v>428400</v>
      </c>
      <c r="J43" s="14" t="s">
        <v>394</v>
      </c>
      <c r="K43" s="18">
        <v>45748</v>
      </c>
      <c r="L43" s="19" t="s">
        <v>15</v>
      </c>
      <c r="N43" s="3" t="s">
        <v>1192</v>
      </c>
      <c r="O43" s="3" t="s">
        <v>1141</v>
      </c>
      <c r="P43" s="73">
        <v>0</v>
      </c>
      <c r="Q43" s="3"/>
    </row>
    <row r="44" spans="1:17" ht="105.6" x14ac:dyDescent="0.25">
      <c r="A44" s="25" t="s">
        <v>833</v>
      </c>
      <c r="B44" s="13">
        <v>5224</v>
      </c>
      <c r="C44" s="14" t="s">
        <v>845</v>
      </c>
      <c r="D44" s="14" t="s">
        <v>126</v>
      </c>
      <c r="E44" s="14" t="s">
        <v>652</v>
      </c>
      <c r="F44" s="15" t="s">
        <v>257</v>
      </c>
      <c r="G44" s="14" t="s">
        <v>379</v>
      </c>
      <c r="H44" s="16">
        <v>2</v>
      </c>
      <c r="I44" s="17">
        <v>50856</v>
      </c>
      <c r="J44" s="14" t="s">
        <v>394</v>
      </c>
      <c r="K44" s="18">
        <v>45748</v>
      </c>
      <c r="L44" s="19" t="s">
        <v>15</v>
      </c>
      <c r="N44" s="3" t="s">
        <v>1192</v>
      </c>
      <c r="O44" s="3" t="s">
        <v>1100</v>
      </c>
      <c r="P44" s="73">
        <v>0.75900000000000001</v>
      </c>
      <c r="Q44" s="74">
        <f>I44*P44</f>
        <v>38599.703999999998</v>
      </c>
    </row>
    <row r="45" spans="1:17" ht="66" x14ac:dyDescent="0.25">
      <c r="A45" s="25" t="s">
        <v>833</v>
      </c>
      <c r="B45" s="13">
        <v>5224</v>
      </c>
      <c r="C45" s="14" t="s">
        <v>846</v>
      </c>
      <c r="D45" s="14" t="s">
        <v>127</v>
      </c>
      <c r="E45" s="14" t="s">
        <v>653</v>
      </c>
      <c r="F45" s="15" t="s">
        <v>258</v>
      </c>
      <c r="G45" s="14" t="s">
        <v>379</v>
      </c>
      <c r="H45" s="16">
        <v>25</v>
      </c>
      <c r="I45" s="17">
        <v>130000</v>
      </c>
      <c r="J45" s="14" t="s">
        <v>394</v>
      </c>
      <c r="K45" s="18">
        <v>45748</v>
      </c>
      <c r="L45" s="19" t="s">
        <v>15</v>
      </c>
      <c r="N45" s="3" t="s">
        <v>1192</v>
      </c>
      <c r="O45" s="3" t="s">
        <v>1141</v>
      </c>
      <c r="P45" s="73">
        <v>0</v>
      </c>
      <c r="Q45" s="3"/>
    </row>
    <row r="46" spans="1:17" ht="39.6" x14ac:dyDescent="0.25">
      <c r="A46" s="25" t="s">
        <v>833</v>
      </c>
      <c r="B46" s="13">
        <v>5224</v>
      </c>
      <c r="C46" s="14" t="s">
        <v>847</v>
      </c>
      <c r="D46" s="14" t="s">
        <v>128</v>
      </c>
      <c r="E46" s="14" t="s">
        <v>654</v>
      </c>
      <c r="F46" s="15" t="s">
        <v>259</v>
      </c>
      <c r="G46" s="14" t="s">
        <v>379</v>
      </c>
      <c r="H46" s="16">
        <v>1000</v>
      </c>
      <c r="I46" s="17">
        <v>100000</v>
      </c>
      <c r="J46" s="14" t="s">
        <v>394</v>
      </c>
      <c r="K46" s="18">
        <v>45748</v>
      </c>
      <c r="L46" s="19" t="s">
        <v>15</v>
      </c>
      <c r="N46" s="3" t="s">
        <v>1192</v>
      </c>
      <c r="O46" s="3" t="s">
        <v>1141</v>
      </c>
      <c r="P46" s="73">
        <v>0</v>
      </c>
      <c r="Q46" s="3"/>
    </row>
    <row r="47" spans="1:17" ht="39.6" x14ac:dyDescent="0.25">
      <c r="A47" s="25" t="s">
        <v>833</v>
      </c>
      <c r="B47" s="13">
        <v>5224</v>
      </c>
      <c r="C47" s="14" t="s">
        <v>848</v>
      </c>
      <c r="D47" s="14" t="s">
        <v>129</v>
      </c>
      <c r="E47" s="14" t="s">
        <v>655</v>
      </c>
      <c r="F47" s="15" t="s">
        <v>260</v>
      </c>
      <c r="G47" s="14" t="s">
        <v>386</v>
      </c>
      <c r="H47" s="16">
        <v>20</v>
      </c>
      <c r="I47" s="17">
        <v>513200</v>
      </c>
      <c r="J47" s="14" t="s">
        <v>394</v>
      </c>
      <c r="K47" s="18">
        <v>45748</v>
      </c>
      <c r="L47" s="19" t="s">
        <v>15</v>
      </c>
      <c r="N47" s="3" t="s">
        <v>1192</v>
      </c>
      <c r="O47" s="3" t="s">
        <v>1100</v>
      </c>
      <c r="P47" s="73">
        <v>0.5</v>
      </c>
      <c r="Q47" s="74">
        <f>I47*P47</f>
        <v>256600</v>
      </c>
    </row>
    <row r="48" spans="1:17" ht="66" x14ac:dyDescent="0.25">
      <c r="A48" s="25" t="s">
        <v>833</v>
      </c>
      <c r="B48" s="13">
        <v>5224</v>
      </c>
      <c r="C48" s="14" t="s">
        <v>849</v>
      </c>
      <c r="D48" s="14" t="s">
        <v>130</v>
      </c>
      <c r="E48" s="14" t="s">
        <v>656</v>
      </c>
      <c r="F48" s="15" t="s">
        <v>261</v>
      </c>
      <c r="G48" s="14" t="s">
        <v>379</v>
      </c>
      <c r="H48" s="16">
        <v>30</v>
      </c>
      <c r="I48" s="17">
        <v>90000</v>
      </c>
      <c r="J48" s="14" t="s">
        <v>394</v>
      </c>
      <c r="K48" s="18">
        <v>45748</v>
      </c>
      <c r="L48" s="19" t="s">
        <v>15</v>
      </c>
      <c r="N48" s="3" t="s">
        <v>1192</v>
      </c>
      <c r="O48" s="3" t="s">
        <v>1141</v>
      </c>
      <c r="P48" s="73">
        <v>0</v>
      </c>
      <c r="Q48" s="3"/>
    </row>
    <row r="49" spans="1:17" ht="52.8" x14ac:dyDescent="0.25">
      <c r="A49" s="25" t="s">
        <v>833</v>
      </c>
      <c r="B49" s="13">
        <v>5224</v>
      </c>
      <c r="C49" s="14" t="s">
        <v>850</v>
      </c>
      <c r="D49" s="14" t="s">
        <v>131</v>
      </c>
      <c r="E49" s="14" t="s">
        <v>657</v>
      </c>
      <c r="F49" s="15" t="s">
        <v>262</v>
      </c>
      <c r="G49" s="14" t="s">
        <v>379</v>
      </c>
      <c r="H49" s="16">
        <v>30</v>
      </c>
      <c r="I49" s="17">
        <v>150000</v>
      </c>
      <c r="J49" s="14" t="s">
        <v>394</v>
      </c>
      <c r="K49" s="18">
        <v>45748</v>
      </c>
      <c r="L49" s="19" t="s">
        <v>15</v>
      </c>
      <c r="N49" s="3" t="s">
        <v>1192</v>
      </c>
      <c r="O49" s="3" t="s">
        <v>1141</v>
      </c>
      <c r="P49" s="73">
        <v>0</v>
      </c>
      <c r="Q49" s="3"/>
    </row>
    <row r="50" spans="1:17" ht="52.8" x14ac:dyDescent="0.25">
      <c r="A50" s="25" t="s">
        <v>833</v>
      </c>
      <c r="B50" s="13">
        <v>5224</v>
      </c>
      <c r="C50" s="14" t="s">
        <v>851</v>
      </c>
      <c r="D50" s="14" t="s">
        <v>132</v>
      </c>
      <c r="E50" s="14" t="s">
        <v>658</v>
      </c>
      <c r="F50" s="15" t="s">
        <v>263</v>
      </c>
      <c r="G50" s="14" t="s">
        <v>379</v>
      </c>
      <c r="H50" s="16">
        <v>30</v>
      </c>
      <c r="I50" s="17">
        <v>173400</v>
      </c>
      <c r="J50" s="14" t="s">
        <v>394</v>
      </c>
      <c r="K50" s="18">
        <v>45748</v>
      </c>
      <c r="L50" s="19" t="s">
        <v>15</v>
      </c>
      <c r="N50" s="3" t="s">
        <v>1192</v>
      </c>
      <c r="O50" s="3" t="s">
        <v>1141</v>
      </c>
      <c r="P50" s="73">
        <v>0</v>
      </c>
      <c r="Q50" s="3"/>
    </row>
    <row r="51" spans="1:17" ht="52.8" x14ac:dyDescent="0.25">
      <c r="A51" s="25" t="s">
        <v>833</v>
      </c>
      <c r="B51" s="13">
        <v>5224</v>
      </c>
      <c r="C51" s="14" t="s">
        <v>852</v>
      </c>
      <c r="D51" s="14" t="s">
        <v>133</v>
      </c>
      <c r="E51" s="14" t="s">
        <v>659</v>
      </c>
      <c r="F51" s="15" t="s">
        <v>264</v>
      </c>
      <c r="G51" s="14" t="s">
        <v>379</v>
      </c>
      <c r="H51" s="16">
        <v>30</v>
      </c>
      <c r="I51" s="17">
        <v>234000</v>
      </c>
      <c r="J51" s="14" t="s">
        <v>394</v>
      </c>
      <c r="K51" s="18">
        <v>45748</v>
      </c>
      <c r="L51" s="19" t="s">
        <v>15</v>
      </c>
      <c r="N51" s="3" t="s">
        <v>1192</v>
      </c>
      <c r="O51" s="3" t="s">
        <v>1141</v>
      </c>
      <c r="P51" s="73">
        <v>0</v>
      </c>
      <c r="Q51" s="3"/>
    </row>
    <row r="52" spans="1:17" ht="52.8" x14ac:dyDescent="0.25">
      <c r="A52" s="25" t="s">
        <v>833</v>
      </c>
      <c r="B52" s="13">
        <v>5224</v>
      </c>
      <c r="C52" s="14" t="s">
        <v>853</v>
      </c>
      <c r="D52" s="14" t="s">
        <v>134</v>
      </c>
      <c r="E52" s="14" t="s">
        <v>660</v>
      </c>
      <c r="F52" s="15" t="s">
        <v>265</v>
      </c>
      <c r="G52" s="14" t="s">
        <v>379</v>
      </c>
      <c r="H52" s="16">
        <v>30</v>
      </c>
      <c r="I52" s="17">
        <v>256260</v>
      </c>
      <c r="J52" s="14" t="s">
        <v>394</v>
      </c>
      <c r="K52" s="18">
        <v>45748</v>
      </c>
      <c r="L52" s="19" t="s">
        <v>15</v>
      </c>
      <c r="N52" s="3" t="s">
        <v>1192</v>
      </c>
      <c r="O52" s="3" t="s">
        <v>1141</v>
      </c>
      <c r="P52" s="73">
        <v>0</v>
      </c>
      <c r="Q52" s="3"/>
    </row>
    <row r="53" spans="1:17" ht="145.19999999999999" x14ac:dyDescent="0.25">
      <c r="A53" s="25" t="s">
        <v>833</v>
      </c>
      <c r="B53" s="13">
        <v>5224</v>
      </c>
      <c r="C53" s="14" t="s">
        <v>854</v>
      </c>
      <c r="D53" s="14" t="s">
        <v>135</v>
      </c>
      <c r="E53" s="14" t="s">
        <v>660</v>
      </c>
      <c r="F53" s="15" t="s">
        <v>266</v>
      </c>
      <c r="G53" s="14" t="s">
        <v>379</v>
      </c>
      <c r="H53" s="16">
        <v>30</v>
      </c>
      <c r="I53" s="17">
        <v>156000</v>
      </c>
      <c r="J53" s="14" t="s">
        <v>394</v>
      </c>
      <c r="K53" s="18">
        <v>45748</v>
      </c>
      <c r="L53" s="19" t="s">
        <v>15</v>
      </c>
      <c r="N53" s="3" t="s">
        <v>1192</v>
      </c>
      <c r="O53" s="3" t="s">
        <v>1100</v>
      </c>
      <c r="P53" s="73">
        <v>1</v>
      </c>
      <c r="Q53" s="74">
        <f t="shared" ref="Q53:Q61" si="0">I53*P53</f>
        <v>156000</v>
      </c>
    </row>
    <row r="54" spans="1:17" ht="145.19999999999999" x14ac:dyDescent="0.25">
      <c r="A54" s="25" t="s">
        <v>833</v>
      </c>
      <c r="B54" s="13">
        <v>5224</v>
      </c>
      <c r="C54" s="14" t="s">
        <v>855</v>
      </c>
      <c r="D54" s="14" t="s">
        <v>135</v>
      </c>
      <c r="E54" s="14" t="s">
        <v>660</v>
      </c>
      <c r="F54" s="15" t="s">
        <v>266</v>
      </c>
      <c r="G54" s="14" t="s">
        <v>379</v>
      </c>
      <c r="H54" s="16">
        <v>30</v>
      </c>
      <c r="I54" s="17">
        <v>142680</v>
      </c>
      <c r="J54" s="14" t="s">
        <v>394</v>
      </c>
      <c r="K54" s="18">
        <v>45748</v>
      </c>
      <c r="L54" s="19" t="s">
        <v>15</v>
      </c>
      <c r="N54" s="3" t="s">
        <v>1192</v>
      </c>
      <c r="O54" s="3" t="s">
        <v>1100</v>
      </c>
      <c r="P54" s="73">
        <v>1</v>
      </c>
      <c r="Q54" s="74">
        <f t="shared" si="0"/>
        <v>142680</v>
      </c>
    </row>
    <row r="55" spans="1:17" ht="79.2" x14ac:dyDescent="0.25">
      <c r="A55" s="25" t="s">
        <v>833</v>
      </c>
      <c r="B55" s="13">
        <v>5224</v>
      </c>
      <c r="C55" s="14" t="s">
        <v>856</v>
      </c>
      <c r="D55" s="14" t="s">
        <v>136</v>
      </c>
      <c r="E55" s="14" t="s">
        <v>661</v>
      </c>
      <c r="F55" s="15" t="s">
        <v>267</v>
      </c>
      <c r="G55" s="14" t="s">
        <v>380</v>
      </c>
      <c r="H55" s="16">
        <v>50</v>
      </c>
      <c r="I55" s="17">
        <v>125000</v>
      </c>
      <c r="J55" s="14" t="s">
        <v>394</v>
      </c>
      <c r="K55" s="18">
        <v>45748</v>
      </c>
      <c r="L55" s="19" t="s">
        <v>15</v>
      </c>
      <c r="N55" s="3" t="s">
        <v>1192</v>
      </c>
      <c r="O55" s="3" t="s">
        <v>1100</v>
      </c>
      <c r="P55" s="73">
        <v>0.40400000000000003</v>
      </c>
      <c r="Q55" s="74">
        <f t="shared" si="0"/>
        <v>50500</v>
      </c>
    </row>
    <row r="56" spans="1:17" ht="79.2" x14ac:dyDescent="0.25">
      <c r="A56" s="25" t="s">
        <v>833</v>
      </c>
      <c r="B56" s="13">
        <v>5224</v>
      </c>
      <c r="C56" s="14" t="s">
        <v>857</v>
      </c>
      <c r="D56" s="14" t="s">
        <v>136</v>
      </c>
      <c r="E56" s="14" t="s">
        <v>661</v>
      </c>
      <c r="F56" s="15" t="s">
        <v>268</v>
      </c>
      <c r="G56" s="14" t="s">
        <v>380</v>
      </c>
      <c r="H56" s="16">
        <v>50</v>
      </c>
      <c r="I56" s="17">
        <v>125000</v>
      </c>
      <c r="J56" s="14" t="s">
        <v>394</v>
      </c>
      <c r="K56" s="18">
        <v>45748</v>
      </c>
      <c r="L56" s="19" t="s">
        <v>15</v>
      </c>
      <c r="N56" s="3" t="s">
        <v>1192</v>
      </c>
      <c r="O56" s="3" t="s">
        <v>1100</v>
      </c>
      <c r="P56" s="73">
        <v>0.40400000000000003</v>
      </c>
      <c r="Q56" s="74">
        <f t="shared" si="0"/>
        <v>50500</v>
      </c>
    </row>
    <row r="57" spans="1:17" ht="79.2" x14ac:dyDescent="0.25">
      <c r="A57" s="25" t="s">
        <v>833</v>
      </c>
      <c r="B57" s="13">
        <v>5224</v>
      </c>
      <c r="C57" s="14" t="s">
        <v>858</v>
      </c>
      <c r="D57" s="14" t="s">
        <v>136</v>
      </c>
      <c r="E57" s="14" t="s">
        <v>662</v>
      </c>
      <c r="F57" s="15" t="s">
        <v>269</v>
      </c>
      <c r="G57" s="14" t="s">
        <v>380</v>
      </c>
      <c r="H57" s="16">
        <v>50</v>
      </c>
      <c r="I57" s="17">
        <v>125000</v>
      </c>
      <c r="J57" s="14" t="s">
        <v>394</v>
      </c>
      <c r="K57" s="18">
        <v>45748</v>
      </c>
      <c r="L57" s="19" t="s">
        <v>15</v>
      </c>
      <c r="N57" s="3" t="s">
        <v>1192</v>
      </c>
      <c r="O57" s="3" t="s">
        <v>1100</v>
      </c>
      <c r="P57" s="73">
        <v>0.40400000000000003</v>
      </c>
      <c r="Q57" s="74">
        <f t="shared" si="0"/>
        <v>50500</v>
      </c>
    </row>
    <row r="58" spans="1:17" ht="79.2" x14ac:dyDescent="0.25">
      <c r="A58" s="25" t="s">
        <v>833</v>
      </c>
      <c r="B58" s="13">
        <v>5224</v>
      </c>
      <c r="C58" s="14" t="s">
        <v>859</v>
      </c>
      <c r="D58" s="14" t="s">
        <v>136</v>
      </c>
      <c r="E58" s="14" t="s">
        <v>661</v>
      </c>
      <c r="F58" s="15" t="s">
        <v>270</v>
      </c>
      <c r="G58" s="14" t="s">
        <v>380</v>
      </c>
      <c r="H58" s="16">
        <v>50</v>
      </c>
      <c r="I58" s="17">
        <v>125000</v>
      </c>
      <c r="J58" s="14" t="s">
        <v>394</v>
      </c>
      <c r="K58" s="18">
        <v>45748</v>
      </c>
      <c r="L58" s="19" t="s">
        <v>15</v>
      </c>
      <c r="N58" s="3" t="s">
        <v>1192</v>
      </c>
      <c r="O58" s="3" t="s">
        <v>1100</v>
      </c>
      <c r="P58" s="73">
        <v>0.40400000000000003</v>
      </c>
      <c r="Q58" s="74">
        <f t="shared" si="0"/>
        <v>50500</v>
      </c>
    </row>
    <row r="59" spans="1:17" ht="79.2" x14ac:dyDescent="0.25">
      <c r="A59" s="25" t="s">
        <v>833</v>
      </c>
      <c r="B59" s="13">
        <v>5224</v>
      </c>
      <c r="C59" s="14" t="s">
        <v>860</v>
      </c>
      <c r="D59" s="14" t="s">
        <v>136</v>
      </c>
      <c r="E59" s="14" t="s">
        <v>662</v>
      </c>
      <c r="F59" s="15" t="s">
        <v>271</v>
      </c>
      <c r="G59" s="14" t="s">
        <v>380</v>
      </c>
      <c r="H59" s="16">
        <v>50</v>
      </c>
      <c r="I59" s="17">
        <v>125000</v>
      </c>
      <c r="J59" s="14" t="s">
        <v>394</v>
      </c>
      <c r="K59" s="18">
        <v>45748</v>
      </c>
      <c r="L59" s="19" t="s">
        <v>15</v>
      </c>
      <c r="N59" s="3" t="s">
        <v>1192</v>
      </c>
      <c r="O59" s="3" t="s">
        <v>1100</v>
      </c>
      <c r="P59" s="73">
        <v>0.40400000000000003</v>
      </c>
      <c r="Q59" s="74">
        <f t="shared" si="0"/>
        <v>50500</v>
      </c>
    </row>
    <row r="60" spans="1:17" ht="158.4" x14ac:dyDescent="0.25">
      <c r="A60" s="25" t="s">
        <v>833</v>
      </c>
      <c r="B60" s="13">
        <v>5224</v>
      </c>
      <c r="C60" s="14" t="s">
        <v>861</v>
      </c>
      <c r="D60" s="14" t="s">
        <v>137</v>
      </c>
      <c r="E60" s="14" t="s">
        <v>663</v>
      </c>
      <c r="F60" s="15" t="s">
        <v>272</v>
      </c>
      <c r="G60" s="14" t="s">
        <v>380</v>
      </c>
      <c r="H60" s="16">
        <v>20</v>
      </c>
      <c r="I60" s="17">
        <v>50000</v>
      </c>
      <c r="J60" s="14" t="s">
        <v>394</v>
      </c>
      <c r="K60" s="18">
        <v>45748</v>
      </c>
      <c r="L60" s="19" t="s">
        <v>15</v>
      </c>
      <c r="N60" s="3" t="s">
        <v>1192</v>
      </c>
      <c r="O60" s="3" t="s">
        <v>1100</v>
      </c>
      <c r="P60" s="73">
        <v>0.25600000000000001</v>
      </c>
      <c r="Q60" s="74">
        <f t="shared" si="0"/>
        <v>12800</v>
      </c>
    </row>
    <row r="61" spans="1:17" ht="105.6" x14ac:dyDescent="0.25">
      <c r="A61" s="25" t="s">
        <v>833</v>
      </c>
      <c r="B61" s="13">
        <v>5224</v>
      </c>
      <c r="C61" s="14" t="s">
        <v>862</v>
      </c>
      <c r="D61" s="14" t="s">
        <v>138</v>
      </c>
      <c r="E61" s="14" t="s">
        <v>664</v>
      </c>
      <c r="F61" s="15" t="s">
        <v>273</v>
      </c>
      <c r="G61" s="14" t="s">
        <v>380</v>
      </c>
      <c r="H61" s="16">
        <v>30</v>
      </c>
      <c r="I61" s="17">
        <v>66420</v>
      </c>
      <c r="J61" s="14" t="s">
        <v>394</v>
      </c>
      <c r="K61" s="18">
        <v>45748</v>
      </c>
      <c r="L61" s="19" t="s">
        <v>15</v>
      </c>
      <c r="N61" s="3" t="s">
        <v>1192</v>
      </c>
      <c r="O61" s="3" t="s">
        <v>1100</v>
      </c>
      <c r="P61" s="73">
        <v>0.65900000000000003</v>
      </c>
      <c r="Q61" s="74">
        <f t="shared" si="0"/>
        <v>43770.78</v>
      </c>
    </row>
    <row r="62" spans="1:17" ht="66" x14ac:dyDescent="0.25">
      <c r="A62" s="25" t="s">
        <v>833</v>
      </c>
      <c r="B62" s="13">
        <v>5224</v>
      </c>
      <c r="C62" s="14" t="s">
        <v>863</v>
      </c>
      <c r="D62" s="14" t="s">
        <v>139</v>
      </c>
      <c r="E62" s="14" t="s">
        <v>665</v>
      </c>
      <c r="F62" s="15" t="s">
        <v>274</v>
      </c>
      <c r="G62" s="14" t="s">
        <v>379</v>
      </c>
      <c r="H62" s="16">
        <v>30</v>
      </c>
      <c r="I62" s="17">
        <v>135000</v>
      </c>
      <c r="J62" s="14" t="s">
        <v>394</v>
      </c>
      <c r="K62" s="18">
        <v>45748</v>
      </c>
      <c r="L62" s="19" t="s">
        <v>15</v>
      </c>
      <c r="O62" s="3" t="s">
        <v>1141</v>
      </c>
      <c r="P62" s="73">
        <v>0</v>
      </c>
      <c r="Q62" s="3"/>
    </row>
    <row r="63" spans="1:17" ht="66" x14ac:dyDescent="0.25">
      <c r="A63" s="25" t="s">
        <v>833</v>
      </c>
      <c r="B63" s="13">
        <v>5224</v>
      </c>
      <c r="C63" s="14" t="s">
        <v>864</v>
      </c>
      <c r="D63" s="14" t="s">
        <v>140</v>
      </c>
      <c r="E63" s="14" t="s">
        <v>666</v>
      </c>
      <c r="F63" s="15" t="s">
        <v>275</v>
      </c>
      <c r="G63" s="14" t="s">
        <v>379</v>
      </c>
      <c r="H63" s="16">
        <v>30</v>
      </c>
      <c r="I63" s="17">
        <v>96000</v>
      </c>
      <c r="J63" s="14" t="s">
        <v>394</v>
      </c>
      <c r="K63" s="18">
        <v>45748</v>
      </c>
      <c r="L63" s="19" t="s">
        <v>15</v>
      </c>
      <c r="O63" s="3" t="s">
        <v>1141</v>
      </c>
      <c r="P63" s="73">
        <v>0</v>
      </c>
      <c r="Q63" s="3"/>
    </row>
    <row r="64" spans="1:17" ht="79.2" x14ac:dyDescent="0.25">
      <c r="A64" s="25" t="s">
        <v>833</v>
      </c>
      <c r="B64" s="13">
        <v>5224</v>
      </c>
      <c r="C64" s="14" t="s">
        <v>865</v>
      </c>
      <c r="D64" s="14" t="s">
        <v>141</v>
      </c>
      <c r="E64" s="14" t="s">
        <v>667</v>
      </c>
      <c r="F64" s="15" t="s">
        <v>276</v>
      </c>
      <c r="G64" s="14" t="s">
        <v>387</v>
      </c>
      <c r="H64" s="16">
        <v>30</v>
      </c>
      <c r="I64" s="17">
        <v>408000</v>
      </c>
      <c r="J64" s="14" t="s">
        <v>394</v>
      </c>
      <c r="K64" s="18">
        <v>45748</v>
      </c>
      <c r="L64" s="19" t="s">
        <v>15</v>
      </c>
      <c r="O64" s="3" t="s">
        <v>1141</v>
      </c>
      <c r="P64" s="73">
        <v>0</v>
      </c>
      <c r="Q64" s="3"/>
    </row>
    <row r="65" spans="1:17" ht="79.2" x14ac:dyDescent="0.25">
      <c r="A65" s="25" t="s">
        <v>833</v>
      </c>
      <c r="B65" s="13">
        <v>5224</v>
      </c>
      <c r="C65" s="14" t="s">
        <v>866</v>
      </c>
      <c r="D65" s="14" t="s">
        <v>142</v>
      </c>
      <c r="E65" s="14" t="s">
        <v>668</v>
      </c>
      <c r="F65" s="15" t="s">
        <v>277</v>
      </c>
      <c r="G65" s="14" t="s">
        <v>379</v>
      </c>
      <c r="H65" s="16">
        <v>300</v>
      </c>
      <c r="I65" s="17">
        <v>450000</v>
      </c>
      <c r="J65" s="14" t="s">
        <v>394</v>
      </c>
      <c r="K65" s="18">
        <v>45748</v>
      </c>
      <c r="L65" s="19" t="s">
        <v>15</v>
      </c>
      <c r="O65" s="3" t="s">
        <v>1141</v>
      </c>
      <c r="P65" s="73">
        <v>0</v>
      </c>
      <c r="Q65" s="3"/>
    </row>
    <row r="66" spans="1:17" ht="132" x14ac:dyDescent="0.25">
      <c r="A66" s="25" t="s">
        <v>833</v>
      </c>
      <c r="B66" s="13">
        <v>5224</v>
      </c>
      <c r="C66" s="14" t="s">
        <v>867</v>
      </c>
      <c r="D66" s="14" t="s">
        <v>143</v>
      </c>
      <c r="E66" s="14" t="s">
        <v>669</v>
      </c>
      <c r="F66" s="15" t="s">
        <v>278</v>
      </c>
      <c r="G66" s="14" t="s">
        <v>379</v>
      </c>
      <c r="H66" s="16">
        <v>3</v>
      </c>
      <c r="I66" s="17">
        <v>132000</v>
      </c>
      <c r="J66" s="14" t="s">
        <v>394</v>
      </c>
      <c r="K66" s="18">
        <v>45748</v>
      </c>
      <c r="L66" s="19" t="s">
        <v>15</v>
      </c>
      <c r="O66" s="3" t="s">
        <v>1141</v>
      </c>
      <c r="P66" s="73">
        <v>0</v>
      </c>
      <c r="Q66" s="3"/>
    </row>
    <row r="67" spans="1:17" ht="132" x14ac:dyDescent="0.25">
      <c r="A67" s="25" t="s">
        <v>834</v>
      </c>
      <c r="B67" s="13">
        <v>5224</v>
      </c>
      <c r="C67" s="14" t="s">
        <v>30</v>
      </c>
      <c r="D67" s="14" t="s">
        <v>144</v>
      </c>
      <c r="E67" s="14" t="s">
        <v>670</v>
      </c>
      <c r="F67" s="15" t="s">
        <v>279</v>
      </c>
      <c r="G67" s="14" t="s">
        <v>379</v>
      </c>
      <c r="H67" s="16">
        <v>20</v>
      </c>
      <c r="I67" s="17">
        <v>3000000</v>
      </c>
      <c r="J67" s="14" t="s">
        <v>394</v>
      </c>
      <c r="K67" s="18">
        <v>45748</v>
      </c>
      <c r="L67" s="19" t="s">
        <v>15</v>
      </c>
      <c r="N67" s="3" t="s">
        <v>1192</v>
      </c>
      <c r="O67" s="3" t="s">
        <v>1100</v>
      </c>
      <c r="P67" s="73">
        <v>0.7</v>
      </c>
      <c r="Q67" s="74">
        <f>I67*P67</f>
        <v>2100000</v>
      </c>
    </row>
    <row r="68" spans="1:17" ht="52.8" x14ac:dyDescent="0.25">
      <c r="A68" s="25" t="s">
        <v>833</v>
      </c>
      <c r="B68" s="13">
        <v>5224</v>
      </c>
      <c r="C68" s="31" t="s">
        <v>1158</v>
      </c>
      <c r="D68" s="14" t="s">
        <v>145</v>
      </c>
      <c r="E68" s="14" t="s">
        <v>671</v>
      </c>
      <c r="F68" s="15" t="s">
        <v>280</v>
      </c>
      <c r="G68" s="14" t="s">
        <v>379</v>
      </c>
      <c r="H68" s="16">
        <v>70</v>
      </c>
      <c r="I68" s="17">
        <v>784000</v>
      </c>
      <c r="J68" s="14" t="s">
        <v>394</v>
      </c>
      <c r="K68" s="18">
        <v>45748</v>
      </c>
      <c r="L68" s="19" t="s">
        <v>15</v>
      </c>
      <c r="N68" s="3" t="s">
        <v>1192</v>
      </c>
      <c r="O68" s="3" t="s">
        <v>1100</v>
      </c>
      <c r="P68" s="73">
        <v>0.4</v>
      </c>
      <c r="Q68" s="74">
        <f>I68*P68</f>
        <v>313600</v>
      </c>
    </row>
    <row r="69" spans="1:17" ht="26.4" x14ac:dyDescent="0.25">
      <c r="A69" s="25" t="s">
        <v>833</v>
      </c>
      <c r="B69" s="13">
        <v>5224</v>
      </c>
      <c r="C69" s="14" t="s">
        <v>868</v>
      </c>
      <c r="D69" s="14" t="s">
        <v>817</v>
      </c>
      <c r="E69" s="14" t="s">
        <v>818</v>
      </c>
      <c r="F69" s="15" t="s">
        <v>819</v>
      </c>
      <c r="G69" s="14" t="s">
        <v>379</v>
      </c>
      <c r="H69" s="16">
        <v>40</v>
      </c>
      <c r="I69" s="17">
        <v>146000</v>
      </c>
      <c r="J69" s="14" t="s">
        <v>394</v>
      </c>
      <c r="K69" s="18">
        <v>45748</v>
      </c>
      <c r="L69" s="19" t="s">
        <v>15</v>
      </c>
      <c r="O69" s="3" t="s">
        <v>1141</v>
      </c>
      <c r="P69" s="73">
        <v>0</v>
      </c>
      <c r="Q69" s="3"/>
    </row>
    <row r="70" spans="1:17" ht="66" x14ac:dyDescent="0.25">
      <c r="A70" s="25" t="s">
        <v>834</v>
      </c>
      <c r="B70" s="13">
        <v>5224</v>
      </c>
      <c r="C70" s="14" t="s">
        <v>31</v>
      </c>
      <c r="D70" s="14" t="s">
        <v>146</v>
      </c>
      <c r="E70" s="14" t="s">
        <v>672</v>
      </c>
      <c r="F70" s="15" t="s">
        <v>281</v>
      </c>
      <c r="G70" s="14" t="s">
        <v>379</v>
      </c>
      <c r="H70" s="16">
        <v>70</v>
      </c>
      <c r="I70" s="17">
        <v>840000</v>
      </c>
      <c r="J70" s="14" t="s">
        <v>394</v>
      </c>
      <c r="K70" s="18">
        <v>45748</v>
      </c>
      <c r="L70" s="19" t="s">
        <v>15</v>
      </c>
      <c r="N70" s="3" t="s">
        <v>1192</v>
      </c>
      <c r="O70" s="3" t="s">
        <v>1100</v>
      </c>
      <c r="P70" s="73">
        <v>0.6</v>
      </c>
      <c r="Q70" s="74">
        <f>I70*P70</f>
        <v>504000</v>
      </c>
    </row>
    <row r="71" spans="1:17" ht="79.2" x14ac:dyDescent="0.25">
      <c r="A71" s="25" t="s">
        <v>833</v>
      </c>
      <c r="B71" s="13">
        <v>5224</v>
      </c>
      <c r="C71" s="31" t="s">
        <v>1159</v>
      </c>
      <c r="D71" s="14" t="s">
        <v>147</v>
      </c>
      <c r="E71" s="14" t="s">
        <v>673</v>
      </c>
      <c r="F71" s="15" t="s">
        <v>282</v>
      </c>
      <c r="G71" s="14" t="s">
        <v>379</v>
      </c>
      <c r="H71" s="16">
        <v>70</v>
      </c>
      <c r="I71" s="17">
        <v>700000</v>
      </c>
      <c r="J71" s="14" t="s">
        <v>394</v>
      </c>
      <c r="K71" s="18">
        <v>45748</v>
      </c>
      <c r="L71" s="19" t="s">
        <v>15</v>
      </c>
      <c r="N71" s="3" t="s">
        <v>1192</v>
      </c>
      <c r="O71" s="3" t="s">
        <v>1100</v>
      </c>
      <c r="P71" s="73">
        <v>0.5</v>
      </c>
      <c r="Q71" s="74">
        <f>I71*P71</f>
        <v>350000</v>
      </c>
    </row>
    <row r="72" spans="1:17" ht="26.4" x14ac:dyDescent="0.25">
      <c r="A72" s="25" t="s">
        <v>833</v>
      </c>
      <c r="B72" s="13">
        <v>5224</v>
      </c>
      <c r="C72" s="14" t="s">
        <v>869</v>
      </c>
      <c r="D72" s="14" t="s">
        <v>148</v>
      </c>
      <c r="E72" s="14" t="s">
        <v>674</v>
      </c>
      <c r="F72" s="15" t="s">
        <v>283</v>
      </c>
      <c r="G72" s="14" t="s">
        <v>378</v>
      </c>
      <c r="H72" s="16">
        <v>50</v>
      </c>
      <c r="I72" s="17">
        <v>475000</v>
      </c>
      <c r="J72" s="14" t="s">
        <v>394</v>
      </c>
      <c r="K72" s="18">
        <v>45748</v>
      </c>
      <c r="L72" s="19" t="s">
        <v>15</v>
      </c>
      <c r="O72" s="3" t="s">
        <v>1100</v>
      </c>
      <c r="P72" s="73">
        <v>1</v>
      </c>
      <c r="Q72" s="74">
        <f>I72*P72</f>
        <v>475000</v>
      </c>
    </row>
    <row r="73" spans="1:17" ht="52.8" x14ac:dyDescent="0.25">
      <c r="A73" s="25" t="s">
        <v>834</v>
      </c>
      <c r="B73" s="13">
        <v>5224</v>
      </c>
      <c r="C73" s="14" t="s">
        <v>32</v>
      </c>
      <c r="D73" s="14" t="s">
        <v>149</v>
      </c>
      <c r="E73" s="14" t="s">
        <v>675</v>
      </c>
      <c r="F73" s="15" t="s">
        <v>284</v>
      </c>
      <c r="G73" s="14" t="s">
        <v>379</v>
      </c>
      <c r="H73" s="16">
        <v>50</v>
      </c>
      <c r="I73" s="17">
        <v>750000</v>
      </c>
      <c r="J73" s="14" t="s">
        <v>394</v>
      </c>
      <c r="K73" s="18">
        <v>45748</v>
      </c>
      <c r="L73" s="19" t="s">
        <v>15</v>
      </c>
      <c r="N73" s="3" t="s">
        <v>1192</v>
      </c>
      <c r="O73" s="3" t="s">
        <v>1141</v>
      </c>
      <c r="P73" s="73">
        <v>0</v>
      </c>
      <c r="Q73" s="3"/>
    </row>
    <row r="74" spans="1:17" ht="26.4" x14ac:dyDescent="0.25">
      <c r="A74" s="25" t="s">
        <v>833</v>
      </c>
      <c r="B74" s="13">
        <v>5224</v>
      </c>
      <c r="C74" s="14" t="s">
        <v>870</v>
      </c>
      <c r="D74" s="14" t="s">
        <v>150</v>
      </c>
      <c r="E74" s="14" t="s">
        <v>676</v>
      </c>
      <c r="F74" s="15" t="s">
        <v>285</v>
      </c>
      <c r="G74" s="14" t="s">
        <v>379</v>
      </c>
      <c r="H74" s="16">
        <v>30</v>
      </c>
      <c r="I74" s="17">
        <v>150000</v>
      </c>
      <c r="J74" s="14" t="s">
        <v>394</v>
      </c>
      <c r="K74" s="18">
        <v>45748</v>
      </c>
      <c r="L74" s="19" t="s">
        <v>15</v>
      </c>
      <c r="O74" s="3" t="s">
        <v>1141</v>
      </c>
      <c r="P74" s="73">
        <v>0</v>
      </c>
      <c r="Q74" s="3"/>
    </row>
    <row r="75" spans="1:17" ht="26.4" x14ac:dyDescent="0.25">
      <c r="A75" s="25" t="s">
        <v>833</v>
      </c>
      <c r="B75" s="13">
        <v>5224</v>
      </c>
      <c r="C75" s="14" t="s">
        <v>871</v>
      </c>
      <c r="D75" s="14" t="s">
        <v>151</v>
      </c>
      <c r="E75" s="14" t="s">
        <v>677</v>
      </c>
      <c r="F75" s="15" t="s">
        <v>286</v>
      </c>
      <c r="G75" s="14" t="s">
        <v>377</v>
      </c>
      <c r="H75" s="16">
        <v>30</v>
      </c>
      <c r="I75" s="17">
        <v>119250</v>
      </c>
      <c r="J75" s="14" t="s">
        <v>394</v>
      </c>
      <c r="K75" s="18">
        <v>45748</v>
      </c>
      <c r="L75" s="19" t="s">
        <v>15</v>
      </c>
      <c r="O75" s="3" t="s">
        <v>1141</v>
      </c>
      <c r="P75" s="73">
        <v>0</v>
      </c>
      <c r="Q75" s="3"/>
    </row>
    <row r="76" spans="1:17" ht="52.8" x14ac:dyDescent="0.25">
      <c r="A76" s="25" t="s">
        <v>834</v>
      </c>
      <c r="B76" s="13">
        <v>5224</v>
      </c>
      <c r="C76" s="14" t="s">
        <v>33</v>
      </c>
      <c r="D76" s="14" t="s">
        <v>152</v>
      </c>
      <c r="E76" s="14" t="s">
        <v>678</v>
      </c>
      <c r="F76" s="15" t="s">
        <v>287</v>
      </c>
      <c r="G76" s="14" t="s">
        <v>379</v>
      </c>
      <c r="H76" s="16">
        <v>20</v>
      </c>
      <c r="I76" s="17">
        <v>264000</v>
      </c>
      <c r="J76" s="14" t="s">
        <v>394</v>
      </c>
      <c r="K76" s="18">
        <v>45748</v>
      </c>
      <c r="L76" s="19" t="s">
        <v>15</v>
      </c>
      <c r="N76" s="3" t="s">
        <v>1192</v>
      </c>
      <c r="O76" s="3" t="s">
        <v>1141</v>
      </c>
      <c r="P76" s="73">
        <v>0</v>
      </c>
      <c r="Q76" s="3"/>
    </row>
    <row r="77" spans="1:17" ht="52.8" x14ac:dyDescent="0.25">
      <c r="A77" s="25" t="s">
        <v>833</v>
      </c>
      <c r="B77" s="13">
        <v>5224</v>
      </c>
      <c r="C77" s="14" t="s">
        <v>872</v>
      </c>
      <c r="D77" s="14" t="s">
        <v>153</v>
      </c>
      <c r="E77" s="14" t="s">
        <v>679</v>
      </c>
      <c r="F77" s="15" t="s">
        <v>287</v>
      </c>
      <c r="G77" s="14" t="s">
        <v>379</v>
      </c>
      <c r="H77" s="16">
        <v>20</v>
      </c>
      <c r="I77" s="17">
        <v>620000</v>
      </c>
      <c r="J77" s="14" t="s">
        <v>394</v>
      </c>
      <c r="K77" s="18">
        <v>45748</v>
      </c>
      <c r="L77" s="19" t="s">
        <v>15</v>
      </c>
      <c r="O77" s="3" t="s">
        <v>1141</v>
      </c>
      <c r="P77" s="73">
        <v>0</v>
      </c>
      <c r="Q77" s="3"/>
    </row>
    <row r="78" spans="1:17" ht="132" x14ac:dyDescent="0.25">
      <c r="A78" s="25" t="s">
        <v>833</v>
      </c>
      <c r="B78" s="13">
        <v>5224</v>
      </c>
      <c r="C78" s="14" t="s">
        <v>873</v>
      </c>
      <c r="D78" s="14" t="s">
        <v>154</v>
      </c>
      <c r="E78" s="14" t="s">
        <v>680</v>
      </c>
      <c r="F78" s="15" t="s">
        <v>288</v>
      </c>
      <c r="G78" s="14" t="s">
        <v>380</v>
      </c>
      <c r="H78" s="16">
        <v>25</v>
      </c>
      <c r="I78" s="17">
        <v>165000</v>
      </c>
      <c r="J78" s="14" t="s">
        <v>394</v>
      </c>
      <c r="K78" s="18">
        <v>45748</v>
      </c>
      <c r="L78" s="19" t="s">
        <v>15</v>
      </c>
      <c r="O78" s="3" t="s">
        <v>1141</v>
      </c>
      <c r="P78" s="73">
        <v>0</v>
      </c>
      <c r="Q78" s="3"/>
    </row>
    <row r="79" spans="1:17" ht="132" x14ac:dyDescent="0.25">
      <c r="A79" s="25" t="s">
        <v>833</v>
      </c>
      <c r="B79" s="13">
        <v>5224</v>
      </c>
      <c r="C79" s="14" t="s">
        <v>874</v>
      </c>
      <c r="D79" s="14" t="s">
        <v>155</v>
      </c>
      <c r="E79" s="14" t="s">
        <v>681</v>
      </c>
      <c r="F79" s="15" t="s">
        <v>289</v>
      </c>
      <c r="G79" s="14" t="s">
        <v>379</v>
      </c>
      <c r="H79" s="16">
        <v>3</v>
      </c>
      <c r="I79" s="17">
        <v>175800</v>
      </c>
      <c r="J79" s="14" t="s">
        <v>394</v>
      </c>
      <c r="K79" s="18">
        <v>45748</v>
      </c>
      <c r="L79" s="19" t="s">
        <v>15</v>
      </c>
      <c r="O79" s="3" t="s">
        <v>1141</v>
      </c>
      <c r="P79" s="73">
        <v>0</v>
      </c>
      <c r="Q79" s="3"/>
    </row>
    <row r="80" spans="1:17" ht="264" x14ac:dyDescent="0.25">
      <c r="A80" s="25" t="s">
        <v>833</v>
      </c>
      <c r="B80" s="13">
        <v>5224</v>
      </c>
      <c r="C80" s="14" t="s">
        <v>875</v>
      </c>
      <c r="D80" s="14" t="s">
        <v>156</v>
      </c>
      <c r="E80" s="14" t="s">
        <v>682</v>
      </c>
      <c r="F80" s="15" t="s">
        <v>290</v>
      </c>
      <c r="G80" s="14" t="s">
        <v>382</v>
      </c>
      <c r="H80" s="16">
        <v>100</v>
      </c>
      <c r="I80" s="17">
        <v>2540000</v>
      </c>
      <c r="J80" s="14" t="s">
        <v>394</v>
      </c>
      <c r="K80" s="18">
        <v>45748</v>
      </c>
      <c r="L80" s="19" t="s">
        <v>15</v>
      </c>
      <c r="O80" s="3" t="s">
        <v>1141</v>
      </c>
      <c r="P80" s="73">
        <v>0</v>
      </c>
      <c r="Q80" s="3"/>
    </row>
    <row r="81" spans="1:17" ht="79.2" x14ac:dyDescent="0.25">
      <c r="A81" s="25" t="s">
        <v>834</v>
      </c>
      <c r="B81" s="13">
        <v>5224</v>
      </c>
      <c r="C81" s="14" t="s">
        <v>34</v>
      </c>
      <c r="D81" s="14" t="s">
        <v>157</v>
      </c>
      <c r="E81" s="14" t="s">
        <v>683</v>
      </c>
      <c r="F81" s="15" t="s">
        <v>291</v>
      </c>
      <c r="G81" s="14" t="s">
        <v>379</v>
      </c>
      <c r="H81" s="16">
        <v>2</v>
      </c>
      <c r="I81" s="17">
        <v>250000</v>
      </c>
      <c r="J81" s="14" t="s">
        <v>394</v>
      </c>
      <c r="K81" s="18">
        <v>45748</v>
      </c>
      <c r="L81" s="19" t="s">
        <v>15</v>
      </c>
      <c r="N81" s="3" t="s">
        <v>1192</v>
      </c>
      <c r="O81" s="3" t="s">
        <v>1141</v>
      </c>
      <c r="P81" s="73">
        <v>0</v>
      </c>
      <c r="Q81" s="3"/>
    </row>
    <row r="82" spans="1:17" ht="66" x14ac:dyDescent="0.25">
      <c r="A82" s="25" t="s">
        <v>833</v>
      </c>
      <c r="B82" s="13">
        <v>5224</v>
      </c>
      <c r="C82" s="14" t="s">
        <v>876</v>
      </c>
      <c r="D82" s="14" t="s">
        <v>158</v>
      </c>
      <c r="E82" s="14" t="s">
        <v>653</v>
      </c>
      <c r="F82" s="15" t="s">
        <v>258</v>
      </c>
      <c r="G82" s="14" t="s">
        <v>379</v>
      </c>
      <c r="H82" s="16">
        <v>50</v>
      </c>
      <c r="I82" s="17">
        <v>100000</v>
      </c>
      <c r="J82" s="14" t="s">
        <v>394</v>
      </c>
      <c r="K82" s="18">
        <v>45748</v>
      </c>
      <c r="L82" s="19" t="s">
        <v>15</v>
      </c>
      <c r="O82" s="3" t="s">
        <v>1141</v>
      </c>
      <c r="P82" s="73">
        <v>0</v>
      </c>
      <c r="Q82" s="3"/>
    </row>
    <row r="83" spans="1:17" ht="26.4" x14ac:dyDescent="0.25">
      <c r="A83" s="25" t="s">
        <v>907</v>
      </c>
      <c r="B83" s="46">
        <v>5224</v>
      </c>
      <c r="C83" s="55" t="s">
        <v>1036</v>
      </c>
      <c r="D83" s="55" t="s">
        <v>159</v>
      </c>
      <c r="E83" s="55" t="s">
        <v>684</v>
      </c>
      <c r="F83" s="47" t="s">
        <v>292</v>
      </c>
      <c r="G83" s="55" t="s">
        <v>379</v>
      </c>
      <c r="H83" s="56">
        <v>0</v>
      </c>
      <c r="I83" s="57">
        <v>0</v>
      </c>
      <c r="J83" s="55" t="s">
        <v>394</v>
      </c>
      <c r="K83" s="50">
        <v>45658</v>
      </c>
      <c r="L83" s="58" t="s">
        <v>15</v>
      </c>
      <c r="O83" s="3" t="s">
        <v>1100</v>
      </c>
      <c r="P83" s="73">
        <v>1</v>
      </c>
      <c r="Q83" s="74">
        <f>I83*P83</f>
        <v>0</v>
      </c>
    </row>
    <row r="84" spans="1:17" x14ac:dyDescent="0.25">
      <c r="A84" s="25" t="s">
        <v>907</v>
      </c>
      <c r="B84" s="46">
        <v>5224</v>
      </c>
      <c r="C84" s="55" t="s">
        <v>1037</v>
      </c>
      <c r="D84" s="55" t="s">
        <v>159</v>
      </c>
      <c r="E84" s="55" t="s">
        <v>684</v>
      </c>
      <c r="F84" s="47" t="s">
        <v>293</v>
      </c>
      <c r="G84" s="55" t="s">
        <v>379</v>
      </c>
      <c r="H84" s="56">
        <v>0</v>
      </c>
      <c r="I84" s="57">
        <v>0</v>
      </c>
      <c r="J84" s="55" t="s">
        <v>394</v>
      </c>
      <c r="K84" s="50">
        <v>45658</v>
      </c>
      <c r="L84" s="58" t="s">
        <v>15</v>
      </c>
      <c r="O84" s="3" t="s">
        <v>1100</v>
      </c>
      <c r="P84" s="73">
        <v>1</v>
      </c>
      <c r="Q84" s="74">
        <f>I84*P84</f>
        <v>0</v>
      </c>
    </row>
    <row r="85" spans="1:17" ht="26.4" x14ac:dyDescent="0.25">
      <c r="A85" s="25" t="s">
        <v>907</v>
      </c>
      <c r="B85" s="46">
        <v>5224</v>
      </c>
      <c r="C85" s="55" t="s">
        <v>1038</v>
      </c>
      <c r="D85" s="55" t="s">
        <v>160</v>
      </c>
      <c r="E85" s="55" t="s">
        <v>685</v>
      </c>
      <c r="F85" s="47" t="s">
        <v>294</v>
      </c>
      <c r="G85" s="55" t="s">
        <v>379</v>
      </c>
      <c r="H85" s="56">
        <v>0</v>
      </c>
      <c r="I85" s="57">
        <v>0</v>
      </c>
      <c r="J85" s="55" t="s">
        <v>394</v>
      </c>
      <c r="K85" s="50">
        <v>45658</v>
      </c>
      <c r="L85" s="58" t="s">
        <v>15</v>
      </c>
      <c r="O85" s="3" t="s">
        <v>1141</v>
      </c>
      <c r="P85" s="73">
        <v>0</v>
      </c>
      <c r="Q85" s="3"/>
    </row>
    <row r="86" spans="1:17" ht="26.4" x14ac:dyDescent="0.25">
      <c r="A86" s="25" t="s">
        <v>907</v>
      </c>
      <c r="B86" s="46">
        <v>5224</v>
      </c>
      <c r="C86" s="55" t="s">
        <v>1033</v>
      </c>
      <c r="D86" s="55" t="s">
        <v>161</v>
      </c>
      <c r="E86" s="55" t="s">
        <v>686</v>
      </c>
      <c r="F86" s="47" t="s">
        <v>295</v>
      </c>
      <c r="G86" s="55" t="s">
        <v>388</v>
      </c>
      <c r="H86" s="56">
        <v>0</v>
      </c>
      <c r="I86" s="57">
        <v>0</v>
      </c>
      <c r="J86" s="55" t="s">
        <v>394</v>
      </c>
      <c r="K86" s="50">
        <v>45658</v>
      </c>
      <c r="L86" s="58" t="s">
        <v>15</v>
      </c>
      <c r="O86" s="3" t="s">
        <v>1100</v>
      </c>
      <c r="P86" s="73">
        <v>0.71199999999999997</v>
      </c>
      <c r="Q86" s="74">
        <f>I86*P86</f>
        <v>0</v>
      </c>
    </row>
    <row r="87" spans="1:17" ht="26.4" x14ac:dyDescent="0.25">
      <c r="A87" s="25" t="s">
        <v>907</v>
      </c>
      <c r="B87" s="46">
        <v>5224</v>
      </c>
      <c r="C87" s="55" t="s">
        <v>1034</v>
      </c>
      <c r="D87" s="55" t="s">
        <v>162</v>
      </c>
      <c r="E87" s="55" t="s">
        <v>686</v>
      </c>
      <c r="F87" s="47" t="s">
        <v>296</v>
      </c>
      <c r="G87" s="55" t="s">
        <v>388</v>
      </c>
      <c r="H87" s="56">
        <v>0</v>
      </c>
      <c r="I87" s="57">
        <v>0</v>
      </c>
      <c r="J87" s="55" t="s">
        <v>394</v>
      </c>
      <c r="K87" s="50">
        <v>45658</v>
      </c>
      <c r="L87" s="58" t="s">
        <v>15</v>
      </c>
      <c r="O87" s="3" t="s">
        <v>1100</v>
      </c>
      <c r="P87" s="73">
        <v>0.6</v>
      </c>
      <c r="Q87" s="74">
        <f>I87*P87</f>
        <v>0</v>
      </c>
    </row>
    <row r="88" spans="1:17" x14ac:dyDescent="0.25">
      <c r="A88" s="25" t="s">
        <v>828</v>
      </c>
      <c r="B88" s="13">
        <v>5224</v>
      </c>
      <c r="C88" s="61" t="s">
        <v>35</v>
      </c>
      <c r="D88" s="14" t="s">
        <v>163</v>
      </c>
      <c r="E88" s="14" t="s">
        <v>687</v>
      </c>
      <c r="F88" s="15" t="s">
        <v>297</v>
      </c>
      <c r="G88" s="14" t="s">
        <v>389</v>
      </c>
      <c r="H88" s="16">
        <v>20</v>
      </c>
      <c r="I88" s="17">
        <v>720000</v>
      </c>
      <c r="J88" s="14" t="s">
        <v>394</v>
      </c>
      <c r="K88" s="18">
        <v>45689</v>
      </c>
      <c r="L88" s="19" t="s">
        <v>15</v>
      </c>
      <c r="O88" s="3" t="s">
        <v>1141</v>
      </c>
      <c r="P88" s="73">
        <v>0</v>
      </c>
      <c r="Q88" s="3"/>
    </row>
    <row r="89" spans="1:17" ht="26.4" x14ac:dyDescent="0.25">
      <c r="A89" s="25" t="s">
        <v>828</v>
      </c>
      <c r="B89" s="13">
        <v>5224</v>
      </c>
      <c r="C89" s="61" t="s">
        <v>36</v>
      </c>
      <c r="D89" s="14" t="s">
        <v>164</v>
      </c>
      <c r="E89" s="14" t="s">
        <v>688</v>
      </c>
      <c r="F89" s="15" t="s">
        <v>298</v>
      </c>
      <c r="G89" s="14" t="s">
        <v>390</v>
      </c>
      <c r="H89" s="16">
        <v>1</v>
      </c>
      <c r="I89" s="17">
        <v>864000</v>
      </c>
      <c r="J89" s="14" t="s">
        <v>394</v>
      </c>
      <c r="K89" s="33">
        <v>45689</v>
      </c>
      <c r="L89" s="19" t="s">
        <v>15</v>
      </c>
      <c r="O89" s="3" t="s">
        <v>1141</v>
      </c>
      <c r="P89" s="73">
        <v>0</v>
      </c>
      <c r="Q89" s="3"/>
    </row>
    <row r="90" spans="1:17" ht="26.4" x14ac:dyDescent="0.25">
      <c r="A90" s="25" t="s">
        <v>828</v>
      </c>
      <c r="B90" s="13">
        <v>5224</v>
      </c>
      <c r="C90" s="61" t="s">
        <v>37</v>
      </c>
      <c r="D90" s="14" t="s">
        <v>165</v>
      </c>
      <c r="E90" s="14" t="s">
        <v>689</v>
      </c>
      <c r="F90" s="15" t="s">
        <v>299</v>
      </c>
      <c r="G90" s="14" t="s">
        <v>391</v>
      </c>
      <c r="H90" s="16">
        <v>10</v>
      </c>
      <c r="I90" s="17">
        <v>20000</v>
      </c>
      <c r="J90" s="14" t="s">
        <v>394</v>
      </c>
      <c r="K90" s="18">
        <v>45689</v>
      </c>
      <c r="L90" s="19" t="s">
        <v>15</v>
      </c>
      <c r="O90" s="3" t="s">
        <v>1141</v>
      </c>
      <c r="P90" s="73">
        <v>0</v>
      </c>
      <c r="Q90" s="3"/>
    </row>
    <row r="91" spans="1:17" ht="26.4" x14ac:dyDescent="0.25">
      <c r="A91" s="25" t="s">
        <v>828</v>
      </c>
      <c r="B91" s="13">
        <v>5224</v>
      </c>
      <c r="C91" s="61" t="s">
        <v>1008</v>
      </c>
      <c r="D91" s="14" t="s">
        <v>166</v>
      </c>
      <c r="E91" s="14" t="s">
        <v>690</v>
      </c>
      <c r="F91" s="15" t="s">
        <v>300</v>
      </c>
      <c r="G91" s="14" t="s">
        <v>386</v>
      </c>
      <c r="H91" s="16">
        <v>10</v>
      </c>
      <c r="I91" s="17">
        <v>300000</v>
      </c>
      <c r="J91" s="14" t="s">
        <v>394</v>
      </c>
      <c r="K91" s="18">
        <v>45689</v>
      </c>
      <c r="L91" s="19" t="s">
        <v>15</v>
      </c>
      <c r="O91" s="3" t="s">
        <v>1141</v>
      </c>
      <c r="P91" s="73">
        <v>0</v>
      </c>
      <c r="Q91" s="3"/>
    </row>
    <row r="92" spans="1:17" x14ac:dyDescent="0.25">
      <c r="A92" s="25" t="s">
        <v>828</v>
      </c>
      <c r="B92" s="13">
        <v>5224</v>
      </c>
      <c r="C92" s="14" t="s">
        <v>38</v>
      </c>
      <c r="D92" s="14" t="s">
        <v>167</v>
      </c>
      <c r="E92" s="14" t="s">
        <v>691</v>
      </c>
      <c r="F92" s="15" t="s">
        <v>301</v>
      </c>
      <c r="G92" s="14" t="s">
        <v>379</v>
      </c>
      <c r="H92" s="16">
        <v>5</v>
      </c>
      <c r="I92" s="17">
        <v>450000</v>
      </c>
      <c r="J92" s="14" t="s">
        <v>394</v>
      </c>
      <c r="K92" s="18">
        <v>45689</v>
      </c>
      <c r="L92" s="19" t="s">
        <v>15</v>
      </c>
      <c r="O92" s="3" t="s">
        <v>1141</v>
      </c>
      <c r="P92" s="73">
        <v>0</v>
      </c>
      <c r="Q92" s="3"/>
    </row>
    <row r="93" spans="1:17" ht="26.4" x14ac:dyDescent="0.25">
      <c r="A93" s="25" t="s">
        <v>828</v>
      </c>
      <c r="B93" s="13">
        <v>5224</v>
      </c>
      <c r="C93" s="14" t="s">
        <v>39</v>
      </c>
      <c r="D93" s="14" t="s">
        <v>167</v>
      </c>
      <c r="E93" s="14" t="s">
        <v>691</v>
      </c>
      <c r="F93" s="15" t="s">
        <v>302</v>
      </c>
      <c r="G93" s="14" t="s">
        <v>379</v>
      </c>
      <c r="H93" s="16">
        <v>15</v>
      </c>
      <c r="I93" s="17">
        <v>1800000</v>
      </c>
      <c r="J93" s="14" t="s">
        <v>394</v>
      </c>
      <c r="K93" s="18">
        <v>45689</v>
      </c>
      <c r="L93" s="19" t="s">
        <v>15</v>
      </c>
      <c r="O93" s="3" t="s">
        <v>1141</v>
      </c>
      <c r="P93" s="73">
        <v>0</v>
      </c>
      <c r="Q93" s="3"/>
    </row>
    <row r="94" spans="1:17" x14ac:dyDescent="0.25">
      <c r="A94" s="25" t="s">
        <v>828</v>
      </c>
      <c r="B94" s="13">
        <v>5224</v>
      </c>
      <c r="C94" s="14" t="s">
        <v>40</v>
      </c>
      <c r="D94" s="14" t="s">
        <v>167</v>
      </c>
      <c r="E94" s="14" t="s">
        <v>691</v>
      </c>
      <c r="F94" s="15" t="s">
        <v>303</v>
      </c>
      <c r="G94" s="14" t="s">
        <v>379</v>
      </c>
      <c r="H94" s="16">
        <v>15</v>
      </c>
      <c r="I94" s="17">
        <v>2250000</v>
      </c>
      <c r="J94" s="14" t="s">
        <v>394</v>
      </c>
      <c r="K94" s="18">
        <v>45689</v>
      </c>
      <c r="L94" s="19" t="s">
        <v>15</v>
      </c>
      <c r="O94" s="3" t="s">
        <v>1141</v>
      </c>
      <c r="P94" s="73">
        <v>0</v>
      </c>
      <c r="Q94" s="3"/>
    </row>
    <row r="95" spans="1:17" x14ac:dyDescent="0.25">
      <c r="A95" s="25" t="s">
        <v>828</v>
      </c>
      <c r="B95" s="13">
        <v>5224</v>
      </c>
      <c r="C95" s="14" t="s">
        <v>1009</v>
      </c>
      <c r="D95" s="14" t="s">
        <v>168</v>
      </c>
      <c r="E95" s="14" t="s">
        <v>692</v>
      </c>
      <c r="F95" s="15" t="s">
        <v>304</v>
      </c>
      <c r="G95" s="14" t="s">
        <v>379</v>
      </c>
      <c r="H95" s="16">
        <v>30</v>
      </c>
      <c r="I95" s="17">
        <v>459000</v>
      </c>
      <c r="J95" s="14" t="s">
        <v>394</v>
      </c>
      <c r="K95" s="18">
        <v>45689</v>
      </c>
      <c r="L95" s="19" t="s">
        <v>15</v>
      </c>
      <c r="O95" s="3" t="s">
        <v>1100</v>
      </c>
      <c r="P95" s="73">
        <v>0.99399999999999999</v>
      </c>
      <c r="Q95" s="74">
        <f t="shared" ref="Q95:Q108" si="1">I95*P95</f>
        <v>456246</v>
      </c>
    </row>
    <row r="96" spans="1:17" x14ac:dyDescent="0.25">
      <c r="A96" s="25" t="s">
        <v>828</v>
      </c>
      <c r="B96" s="13">
        <v>5224</v>
      </c>
      <c r="C96" s="14" t="s">
        <v>1010</v>
      </c>
      <c r="D96" s="14" t="s">
        <v>168</v>
      </c>
      <c r="E96" s="14" t="s">
        <v>692</v>
      </c>
      <c r="F96" s="15" t="s">
        <v>305</v>
      </c>
      <c r="G96" s="14" t="s">
        <v>379</v>
      </c>
      <c r="H96" s="16">
        <v>30</v>
      </c>
      <c r="I96" s="17">
        <v>567000</v>
      </c>
      <c r="J96" s="14" t="s">
        <v>394</v>
      </c>
      <c r="K96" s="18">
        <v>45689</v>
      </c>
      <c r="L96" s="19" t="s">
        <v>15</v>
      </c>
      <c r="O96" s="3" t="s">
        <v>1100</v>
      </c>
      <c r="P96" s="73">
        <v>0.99399999999999999</v>
      </c>
      <c r="Q96" s="74">
        <f t="shared" si="1"/>
        <v>563598</v>
      </c>
    </row>
    <row r="97" spans="1:17" ht="26.4" x14ac:dyDescent="0.25">
      <c r="A97" s="25" t="s">
        <v>828</v>
      </c>
      <c r="B97" s="13">
        <v>5224</v>
      </c>
      <c r="C97" s="14" t="s">
        <v>41</v>
      </c>
      <c r="D97" s="14" t="s">
        <v>169</v>
      </c>
      <c r="E97" s="14" t="s">
        <v>693</v>
      </c>
      <c r="F97" s="15" t="s">
        <v>306</v>
      </c>
      <c r="G97" s="14" t="s">
        <v>379</v>
      </c>
      <c r="H97" s="16">
        <v>20</v>
      </c>
      <c r="I97" s="17">
        <v>700000</v>
      </c>
      <c r="J97" s="14" t="s">
        <v>394</v>
      </c>
      <c r="K97" s="18">
        <v>45689</v>
      </c>
      <c r="L97" s="19" t="s">
        <v>15</v>
      </c>
      <c r="O97" s="3" t="s">
        <v>1100</v>
      </c>
      <c r="P97" s="73">
        <v>0.7</v>
      </c>
      <c r="Q97" s="74">
        <f t="shared" si="1"/>
        <v>489999.99999999994</v>
      </c>
    </row>
    <row r="98" spans="1:17" ht="26.4" x14ac:dyDescent="0.25">
      <c r="A98" s="25" t="s">
        <v>828</v>
      </c>
      <c r="B98" s="13">
        <v>5224</v>
      </c>
      <c r="C98" s="14" t="s">
        <v>42</v>
      </c>
      <c r="D98" s="14" t="s">
        <v>169</v>
      </c>
      <c r="E98" s="14" t="s">
        <v>693</v>
      </c>
      <c r="F98" s="71" t="s">
        <v>1166</v>
      </c>
      <c r="G98" s="14" t="s">
        <v>379</v>
      </c>
      <c r="H98" s="16">
        <v>20</v>
      </c>
      <c r="I98" s="17">
        <v>740000</v>
      </c>
      <c r="J98" s="14" t="s">
        <v>394</v>
      </c>
      <c r="K98" s="18">
        <v>45689</v>
      </c>
      <c r="L98" s="19" t="s">
        <v>15</v>
      </c>
      <c r="O98" s="3" t="s">
        <v>1100</v>
      </c>
      <c r="P98" s="73">
        <v>0.7</v>
      </c>
      <c r="Q98" s="74">
        <f t="shared" si="1"/>
        <v>517999.99999999994</v>
      </c>
    </row>
    <row r="99" spans="1:17" ht="26.4" x14ac:dyDescent="0.25">
      <c r="A99" s="25" t="s">
        <v>828</v>
      </c>
      <c r="B99" s="13">
        <v>5224</v>
      </c>
      <c r="C99" s="14" t="s">
        <v>43</v>
      </c>
      <c r="D99" s="14" t="s">
        <v>169</v>
      </c>
      <c r="E99" s="14" t="s">
        <v>693</v>
      </c>
      <c r="F99" s="71" t="s">
        <v>1167</v>
      </c>
      <c r="G99" s="14" t="s">
        <v>379</v>
      </c>
      <c r="H99" s="16">
        <v>20</v>
      </c>
      <c r="I99" s="17">
        <v>780000</v>
      </c>
      <c r="J99" s="14" t="s">
        <v>394</v>
      </c>
      <c r="K99" s="18">
        <v>45689</v>
      </c>
      <c r="L99" s="19" t="s">
        <v>15</v>
      </c>
      <c r="O99" s="3" t="s">
        <v>1100</v>
      </c>
      <c r="P99" s="73">
        <v>0.7</v>
      </c>
      <c r="Q99" s="74">
        <f t="shared" si="1"/>
        <v>546000</v>
      </c>
    </row>
    <row r="100" spans="1:17" ht="26.4" x14ac:dyDescent="0.25">
      <c r="A100" s="25" t="s">
        <v>828</v>
      </c>
      <c r="B100" s="13">
        <v>5224</v>
      </c>
      <c r="C100" s="14" t="s">
        <v>1011</v>
      </c>
      <c r="D100" s="14" t="s">
        <v>170</v>
      </c>
      <c r="E100" s="14" t="s">
        <v>693</v>
      </c>
      <c r="F100" s="15" t="s">
        <v>307</v>
      </c>
      <c r="G100" s="14" t="s">
        <v>379</v>
      </c>
      <c r="H100" s="16">
        <v>20</v>
      </c>
      <c r="I100" s="17">
        <v>820000</v>
      </c>
      <c r="J100" s="14" t="s">
        <v>394</v>
      </c>
      <c r="K100" s="18">
        <v>45689</v>
      </c>
      <c r="L100" s="19" t="s">
        <v>15</v>
      </c>
      <c r="O100" s="3" t="s">
        <v>1100</v>
      </c>
      <c r="P100" s="73">
        <v>0.75</v>
      </c>
      <c r="Q100" s="74">
        <f t="shared" si="1"/>
        <v>615000</v>
      </c>
    </row>
    <row r="101" spans="1:17" ht="26.4" x14ac:dyDescent="0.25">
      <c r="A101" s="25" t="s">
        <v>828</v>
      </c>
      <c r="B101" s="13">
        <v>5224</v>
      </c>
      <c r="C101" s="14" t="s">
        <v>1012</v>
      </c>
      <c r="D101" s="14" t="s">
        <v>170</v>
      </c>
      <c r="E101" s="14" t="s">
        <v>693</v>
      </c>
      <c r="F101" s="15" t="s">
        <v>308</v>
      </c>
      <c r="G101" s="14" t="s">
        <v>379</v>
      </c>
      <c r="H101" s="16">
        <v>20</v>
      </c>
      <c r="I101" s="17">
        <v>860000</v>
      </c>
      <c r="J101" s="14" t="s">
        <v>394</v>
      </c>
      <c r="K101" s="18">
        <v>45689</v>
      </c>
      <c r="L101" s="19" t="s">
        <v>15</v>
      </c>
      <c r="O101" s="3" t="s">
        <v>1100</v>
      </c>
      <c r="P101" s="73">
        <v>0.75</v>
      </c>
      <c r="Q101" s="74">
        <f t="shared" si="1"/>
        <v>645000</v>
      </c>
    </row>
    <row r="102" spans="1:17" ht="26.4" x14ac:dyDescent="0.25">
      <c r="A102" s="25" t="s">
        <v>828</v>
      </c>
      <c r="B102" s="13">
        <v>5224</v>
      </c>
      <c r="C102" s="14" t="s">
        <v>1013</v>
      </c>
      <c r="D102" s="14" t="s">
        <v>170</v>
      </c>
      <c r="E102" s="14" t="s">
        <v>693</v>
      </c>
      <c r="F102" s="15" t="s">
        <v>309</v>
      </c>
      <c r="G102" s="14" t="s">
        <v>379</v>
      </c>
      <c r="H102" s="16">
        <v>20</v>
      </c>
      <c r="I102" s="17">
        <v>880000</v>
      </c>
      <c r="J102" s="14" t="s">
        <v>394</v>
      </c>
      <c r="K102" s="18">
        <v>45689</v>
      </c>
      <c r="L102" s="19" t="s">
        <v>15</v>
      </c>
      <c r="O102" s="3" t="s">
        <v>1100</v>
      </c>
      <c r="P102" s="73">
        <v>0.75</v>
      </c>
      <c r="Q102" s="74">
        <f t="shared" si="1"/>
        <v>660000</v>
      </c>
    </row>
    <row r="103" spans="1:17" x14ac:dyDescent="0.25">
      <c r="A103" s="25" t="s">
        <v>828</v>
      </c>
      <c r="B103" s="13">
        <v>5224</v>
      </c>
      <c r="C103" s="14" t="s">
        <v>1014</v>
      </c>
      <c r="D103" s="14" t="s">
        <v>171</v>
      </c>
      <c r="E103" s="14" t="s">
        <v>693</v>
      </c>
      <c r="F103" s="15" t="s">
        <v>310</v>
      </c>
      <c r="G103" s="14" t="s">
        <v>379</v>
      </c>
      <c r="H103" s="16">
        <v>20</v>
      </c>
      <c r="I103" s="17">
        <v>880000</v>
      </c>
      <c r="J103" s="14" t="s">
        <v>394</v>
      </c>
      <c r="K103" s="18">
        <v>45689</v>
      </c>
      <c r="L103" s="19" t="s">
        <v>15</v>
      </c>
      <c r="O103" s="3" t="s">
        <v>1100</v>
      </c>
      <c r="P103" s="73">
        <v>0.69</v>
      </c>
      <c r="Q103" s="74">
        <f t="shared" si="1"/>
        <v>607200</v>
      </c>
    </row>
    <row r="104" spans="1:17" ht="26.4" x14ac:dyDescent="0.25">
      <c r="A104" s="25" t="s">
        <v>828</v>
      </c>
      <c r="B104" s="13">
        <v>5224</v>
      </c>
      <c r="C104" s="14" t="s">
        <v>44</v>
      </c>
      <c r="D104" s="14" t="s">
        <v>172</v>
      </c>
      <c r="E104" s="14" t="s">
        <v>694</v>
      </c>
      <c r="F104" s="15" t="s">
        <v>311</v>
      </c>
      <c r="G104" s="14" t="s">
        <v>379</v>
      </c>
      <c r="H104" s="16">
        <v>5</v>
      </c>
      <c r="I104" s="17">
        <v>325000</v>
      </c>
      <c r="J104" s="14" t="s">
        <v>394</v>
      </c>
      <c r="K104" s="18">
        <v>45689</v>
      </c>
      <c r="L104" s="19" t="s">
        <v>15</v>
      </c>
      <c r="O104" s="3" t="s">
        <v>1100</v>
      </c>
      <c r="P104" s="73">
        <v>0.4</v>
      </c>
      <c r="Q104" s="74">
        <f t="shared" si="1"/>
        <v>130000</v>
      </c>
    </row>
    <row r="105" spans="1:17" ht="26.4" x14ac:dyDescent="0.25">
      <c r="A105" s="25" t="s">
        <v>828</v>
      </c>
      <c r="B105" s="13">
        <v>5224</v>
      </c>
      <c r="C105" s="14" t="s">
        <v>45</v>
      </c>
      <c r="D105" s="14" t="s">
        <v>172</v>
      </c>
      <c r="E105" s="14" t="s">
        <v>694</v>
      </c>
      <c r="F105" s="15" t="s">
        <v>312</v>
      </c>
      <c r="G105" s="14" t="s">
        <v>379</v>
      </c>
      <c r="H105" s="16">
        <v>5</v>
      </c>
      <c r="I105" s="17">
        <v>255000</v>
      </c>
      <c r="J105" s="14" t="s">
        <v>394</v>
      </c>
      <c r="K105" s="18">
        <v>45689</v>
      </c>
      <c r="L105" s="19" t="s">
        <v>15</v>
      </c>
      <c r="O105" s="3" t="s">
        <v>1100</v>
      </c>
      <c r="P105" s="73">
        <v>0.4</v>
      </c>
      <c r="Q105" s="74">
        <f t="shared" si="1"/>
        <v>102000</v>
      </c>
    </row>
    <row r="106" spans="1:17" ht="26.4" x14ac:dyDescent="0.25">
      <c r="A106" s="25" t="s">
        <v>828</v>
      </c>
      <c r="B106" s="13">
        <v>5224</v>
      </c>
      <c r="C106" s="14" t="s">
        <v>46</v>
      </c>
      <c r="D106" s="14" t="s">
        <v>172</v>
      </c>
      <c r="E106" s="14" t="s">
        <v>694</v>
      </c>
      <c r="F106" s="15" t="s">
        <v>313</v>
      </c>
      <c r="G106" s="14" t="s">
        <v>379</v>
      </c>
      <c r="H106" s="16">
        <v>5</v>
      </c>
      <c r="I106" s="17">
        <v>210000</v>
      </c>
      <c r="J106" s="14" t="s">
        <v>394</v>
      </c>
      <c r="K106" s="18">
        <v>45689</v>
      </c>
      <c r="L106" s="19" t="s">
        <v>15</v>
      </c>
      <c r="O106" s="3" t="s">
        <v>1100</v>
      </c>
      <c r="P106" s="73">
        <v>0.4</v>
      </c>
      <c r="Q106" s="74">
        <f t="shared" si="1"/>
        <v>84000</v>
      </c>
    </row>
    <row r="107" spans="1:17" x14ac:dyDescent="0.25">
      <c r="A107" s="25" t="s">
        <v>828</v>
      </c>
      <c r="B107" s="13">
        <v>5224</v>
      </c>
      <c r="C107" s="14" t="s">
        <v>47</v>
      </c>
      <c r="D107" s="14" t="s">
        <v>173</v>
      </c>
      <c r="E107" s="14" t="s">
        <v>695</v>
      </c>
      <c r="F107" s="15" t="s">
        <v>314</v>
      </c>
      <c r="G107" s="14" t="s">
        <v>379</v>
      </c>
      <c r="H107" s="16">
        <v>4</v>
      </c>
      <c r="I107" s="17">
        <v>5238000</v>
      </c>
      <c r="J107" s="14" t="s">
        <v>394</v>
      </c>
      <c r="K107" s="18">
        <v>45717</v>
      </c>
      <c r="L107" s="19" t="s">
        <v>15</v>
      </c>
      <c r="O107" s="3" t="s">
        <v>1100</v>
      </c>
      <c r="P107" s="73">
        <v>0.6</v>
      </c>
      <c r="Q107" s="74">
        <f t="shared" si="1"/>
        <v>3142800</v>
      </c>
    </row>
    <row r="108" spans="1:17" x14ac:dyDescent="0.25">
      <c r="A108" s="25" t="s">
        <v>828</v>
      </c>
      <c r="B108" s="13">
        <v>5224</v>
      </c>
      <c r="C108" s="61" t="s">
        <v>48</v>
      </c>
      <c r="D108" s="14" t="s">
        <v>174</v>
      </c>
      <c r="E108" s="14" t="s">
        <v>696</v>
      </c>
      <c r="F108" s="15" t="s">
        <v>1130</v>
      </c>
      <c r="G108" s="14" t="s">
        <v>378</v>
      </c>
      <c r="H108" s="16">
        <v>1</v>
      </c>
      <c r="I108" s="17">
        <v>3606733</v>
      </c>
      <c r="J108" s="14" t="s">
        <v>394</v>
      </c>
      <c r="K108" s="18">
        <v>45689</v>
      </c>
      <c r="L108" s="19" t="s">
        <v>15</v>
      </c>
      <c r="O108" s="3" t="s">
        <v>1100</v>
      </c>
      <c r="P108" s="73">
        <v>0.67</v>
      </c>
      <c r="Q108" s="74">
        <f t="shared" si="1"/>
        <v>2416511.1100000003</v>
      </c>
    </row>
    <row r="109" spans="1:17" ht="26.4" x14ac:dyDescent="0.25">
      <c r="A109" s="25" t="s">
        <v>834</v>
      </c>
      <c r="B109" s="13">
        <v>5224</v>
      </c>
      <c r="C109" s="14" t="s">
        <v>49</v>
      </c>
      <c r="D109" s="14" t="s">
        <v>111</v>
      </c>
      <c r="E109" s="14" t="s">
        <v>241</v>
      </c>
      <c r="F109" s="15" t="s">
        <v>315</v>
      </c>
      <c r="G109" s="14" t="s">
        <v>379</v>
      </c>
      <c r="H109" s="16">
        <v>34</v>
      </c>
      <c r="I109" s="17">
        <v>3213000</v>
      </c>
      <c r="J109" s="14" t="s">
        <v>394</v>
      </c>
      <c r="K109" s="18">
        <v>45778</v>
      </c>
      <c r="L109" s="19" t="s">
        <v>15</v>
      </c>
      <c r="O109" s="3" t="s">
        <v>1141</v>
      </c>
      <c r="P109" s="73">
        <v>0</v>
      </c>
      <c r="Q109" s="3"/>
    </row>
    <row r="110" spans="1:17" ht="26.4" x14ac:dyDescent="0.25">
      <c r="A110" s="25" t="s">
        <v>834</v>
      </c>
      <c r="B110" s="34">
        <v>5224</v>
      </c>
      <c r="C110" s="61" t="s">
        <v>937</v>
      </c>
      <c r="D110" s="61" t="s">
        <v>175</v>
      </c>
      <c r="E110" s="61" t="s">
        <v>697</v>
      </c>
      <c r="F110" s="35" t="s">
        <v>316</v>
      </c>
      <c r="G110" s="61" t="s">
        <v>392</v>
      </c>
      <c r="H110" s="62">
        <v>36</v>
      </c>
      <c r="I110" s="63">
        <v>7837200</v>
      </c>
      <c r="J110" s="61" t="s">
        <v>394</v>
      </c>
      <c r="K110" s="38">
        <v>45627</v>
      </c>
      <c r="L110" s="64" t="s">
        <v>15</v>
      </c>
      <c r="O110" s="3" t="s">
        <v>1141</v>
      </c>
      <c r="P110" s="73">
        <v>0</v>
      </c>
      <c r="Q110" s="3"/>
    </row>
    <row r="111" spans="1:17" ht="52.8" x14ac:dyDescent="0.25">
      <c r="A111" s="25" t="s">
        <v>878</v>
      </c>
      <c r="B111" s="13">
        <v>5224</v>
      </c>
      <c r="C111" s="14" t="s">
        <v>50</v>
      </c>
      <c r="D111" s="14" t="s">
        <v>176</v>
      </c>
      <c r="E111" s="14" t="s">
        <v>698</v>
      </c>
      <c r="F111" s="15" t="s">
        <v>317</v>
      </c>
      <c r="G111" s="14" t="s">
        <v>378</v>
      </c>
      <c r="H111" s="16">
        <v>112</v>
      </c>
      <c r="I111" s="17">
        <v>3794000</v>
      </c>
      <c r="J111" s="14" t="s">
        <v>394</v>
      </c>
      <c r="K111" s="18">
        <v>45748</v>
      </c>
      <c r="L111" s="19" t="s">
        <v>15</v>
      </c>
      <c r="N111" s="3" t="s">
        <v>1192</v>
      </c>
      <c r="O111" s="3" t="s">
        <v>1100</v>
      </c>
      <c r="P111" s="73">
        <v>0.65</v>
      </c>
      <c r="Q111" s="74">
        <f t="shared" ref="Q111:Q124" si="2">I111*P111</f>
        <v>2466100</v>
      </c>
    </row>
    <row r="112" spans="1:17" ht="79.2" x14ac:dyDescent="0.25">
      <c r="A112" s="25" t="s">
        <v>878</v>
      </c>
      <c r="B112" s="13">
        <v>5224</v>
      </c>
      <c r="C112" s="14" t="s">
        <v>51</v>
      </c>
      <c r="D112" s="14" t="s">
        <v>177</v>
      </c>
      <c r="E112" s="14" t="s">
        <v>698</v>
      </c>
      <c r="F112" s="15" t="s">
        <v>318</v>
      </c>
      <c r="G112" s="14" t="s">
        <v>378</v>
      </c>
      <c r="H112" s="16">
        <v>112</v>
      </c>
      <c r="I112" s="17">
        <v>5922000</v>
      </c>
      <c r="J112" s="14" t="s">
        <v>394</v>
      </c>
      <c r="K112" s="18">
        <v>45809</v>
      </c>
      <c r="L112" s="19" t="s">
        <v>15</v>
      </c>
      <c r="O112" s="3" t="s">
        <v>1100</v>
      </c>
      <c r="P112" s="73">
        <v>0.65</v>
      </c>
      <c r="Q112" s="74">
        <f t="shared" si="2"/>
        <v>3849300</v>
      </c>
    </row>
    <row r="113" spans="1:17" x14ac:dyDescent="0.25">
      <c r="A113" s="25" t="s">
        <v>878</v>
      </c>
      <c r="B113" s="13">
        <v>5224</v>
      </c>
      <c r="C113" s="14" t="s">
        <v>52</v>
      </c>
      <c r="D113" s="14" t="s">
        <v>178</v>
      </c>
      <c r="E113" s="14" t="s">
        <v>699</v>
      </c>
      <c r="F113" s="15" t="s">
        <v>319</v>
      </c>
      <c r="G113" s="14" t="s">
        <v>383</v>
      </c>
      <c r="H113" s="16">
        <v>574</v>
      </c>
      <c r="I113" s="17">
        <v>1719130</v>
      </c>
      <c r="J113" s="14" t="s">
        <v>394</v>
      </c>
      <c r="K113" s="18">
        <v>45809</v>
      </c>
      <c r="L113" s="19" t="s">
        <v>15</v>
      </c>
      <c r="O113" s="3" t="s">
        <v>1100</v>
      </c>
      <c r="P113" s="73">
        <v>0.60750000000000004</v>
      </c>
      <c r="Q113" s="74">
        <f t="shared" si="2"/>
        <v>1044371.4750000001</v>
      </c>
    </row>
    <row r="114" spans="1:17" ht="39.6" x14ac:dyDescent="0.25">
      <c r="A114" s="25" t="s">
        <v>878</v>
      </c>
      <c r="B114" s="13">
        <v>5224</v>
      </c>
      <c r="C114" s="14" t="s">
        <v>53</v>
      </c>
      <c r="D114" s="14" t="s">
        <v>179</v>
      </c>
      <c r="E114" s="14" t="s">
        <v>700</v>
      </c>
      <c r="F114" s="15" t="s">
        <v>320</v>
      </c>
      <c r="G114" s="14" t="s">
        <v>383</v>
      </c>
      <c r="H114" s="16">
        <v>811</v>
      </c>
      <c r="I114" s="17">
        <v>3953625</v>
      </c>
      <c r="J114" s="14" t="s">
        <v>394</v>
      </c>
      <c r="K114" s="18">
        <v>45809</v>
      </c>
      <c r="L114" s="19" t="s">
        <v>15</v>
      </c>
      <c r="O114" s="3" t="s">
        <v>1100</v>
      </c>
      <c r="P114" s="73">
        <v>0.7016</v>
      </c>
      <c r="Q114" s="74">
        <f t="shared" si="2"/>
        <v>2773863.3</v>
      </c>
    </row>
    <row r="115" spans="1:17" ht="158.4" x14ac:dyDescent="0.25">
      <c r="A115" s="25" t="s">
        <v>878</v>
      </c>
      <c r="B115" s="13">
        <v>5224</v>
      </c>
      <c r="C115" s="14" t="s">
        <v>54</v>
      </c>
      <c r="D115" s="14" t="s">
        <v>179</v>
      </c>
      <c r="E115" s="14" t="s">
        <v>700</v>
      </c>
      <c r="F115" s="15" t="s">
        <v>321</v>
      </c>
      <c r="G115" s="14" t="s">
        <v>383</v>
      </c>
      <c r="H115" s="16">
        <v>1873</v>
      </c>
      <c r="I115" s="17">
        <v>3724928.75</v>
      </c>
      <c r="J115" s="14" t="s">
        <v>394</v>
      </c>
      <c r="K115" s="18">
        <v>45870</v>
      </c>
      <c r="L115" s="19" t="s">
        <v>15</v>
      </c>
      <c r="N115" s="3" t="s">
        <v>1194</v>
      </c>
      <c r="O115" s="3" t="s">
        <v>1100</v>
      </c>
      <c r="P115" s="73">
        <v>0.7016</v>
      </c>
      <c r="Q115" s="74">
        <f t="shared" si="2"/>
        <v>2613410.0109999999</v>
      </c>
    </row>
    <row r="116" spans="1:17" ht="26.4" x14ac:dyDescent="0.25">
      <c r="A116" s="25" t="s">
        <v>878</v>
      </c>
      <c r="B116" s="13">
        <v>5224</v>
      </c>
      <c r="C116" s="14" t="s">
        <v>55</v>
      </c>
      <c r="D116" s="14" t="s">
        <v>180</v>
      </c>
      <c r="E116" s="14" t="s">
        <v>699</v>
      </c>
      <c r="F116" s="15" t="s">
        <v>322</v>
      </c>
      <c r="G116" s="14" t="s">
        <v>383</v>
      </c>
      <c r="H116" s="16">
        <v>3043</v>
      </c>
      <c r="I116" s="17">
        <v>1141125</v>
      </c>
      <c r="J116" s="14" t="s">
        <v>394</v>
      </c>
      <c r="K116" s="18">
        <v>45748</v>
      </c>
      <c r="L116" s="19" t="s">
        <v>15</v>
      </c>
      <c r="O116" s="3" t="s">
        <v>1100</v>
      </c>
      <c r="P116" s="73">
        <v>0.60599999999999998</v>
      </c>
      <c r="Q116" s="74">
        <f t="shared" si="2"/>
        <v>691521.75</v>
      </c>
    </row>
    <row r="117" spans="1:17" ht="66" x14ac:dyDescent="0.25">
      <c r="A117" s="25" t="s">
        <v>878</v>
      </c>
      <c r="B117" s="13">
        <v>5224</v>
      </c>
      <c r="C117" s="14" t="s">
        <v>56</v>
      </c>
      <c r="D117" s="14" t="s">
        <v>181</v>
      </c>
      <c r="E117" s="14" t="s">
        <v>701</v>
      </c>
      <c r="F117" s="15" t="s">
        <v>323</v>
      </c>
      <c r="G117" s="14" t="s">
        <v>379</v>
      </c>
      <c r="H117" s="16">
        <v>112</v>
      </c>
      <c r="I117" s="17">
        <v>1134000</v>
      </c>
      <c r="J117" s="14" t="s">
        <v>394</v>
      </c>
      <c r="K117" s="18">
        <v>45809</v>
      </c>
      <c r="L117" s="19" t="s">
        <v>15</v>
      </c>
      <c r="O117" s="3" t="s">
        <v>1100</v>
      </c>
      <c r="P117" s="73">
        <v>0.6</v>
      </c>
      <c r="Q117" s="74">
        <f t="shared" si="2"/>
        <v>680400</v>
      </c>
    </row>
    <row r="118" spans="1:17" ht="39.6" x14ac:dyDescent="0.25">
      <c r="A118" s="25" t="s">
        <v>878</v>
      </c>
      <c r="B118" s="13">
        <v>5224</v>
      </c>
      <c r="C118" s="14" t="s">
        <v>57</v>
      </c>
      <c r="D118" s="14" t="s">
        <v>182</v>
      </c>
      <c r="E118" s="14" t="s">
        <v>702</v>
      </c>
      <c r="F118" s="15" t="s">
        <v>324</v>
      </c>
      <c r="G118" s="14" t="s">
        <v>379</v>
      </c>
      <c r="H118" s="16">
        <v>62</v>
      </c>
      <c r="I118" s="17">
        <v>725400</v>
      </c>
      <c r="J118" s="14" t="s">
        <v>394</v>
      </c>
      <c r="K118" s="18">
        <v>45748</v>
      </c>
      <c r="L118" s="19" t="s">
        <v>15</v>
      </c>
      <c r="N118" s="3" t="s">
        <v>1192</v>
      </c>
      <c r="O118" s="3" t="s">
        <v>1100</v>
      </c>
      <c r="P118" s="73">
        <v>0.6</v>
      </c>
      <c r="Q118" s="74">
        <f t="shared" si="2"/>
        <v>435240</v>
      </c>
    </row>
    <row r="119" spans="1:17" ht="92.4" x14ac:dyDescent="0.25">
      <c r="A119" s="25" t="s">
        <v>878</v>
      </c>
      <c r="B119" s="13">
        <v>5224</v>
      </c>
      <c r="C119" s="14" t="s">
        <v>58</v>
      </c>
      <c r="D119" s="14" t="s">
        <v>183</v>
      </c>
      <c r="E119" s="14" t="s">
        <v>700</v>
      </c>
      <c r="F119" s="15" t="s">
        <v>325</v>
      </c>
      <c r="G119" s="14" t="s">
        <v>383</v>
      </c>
      <c r="H119" s="16">
        <v>1873</v>
      </c>
      <c r="I119" s="17">
        <v>5619000</v>
      </c>
      <c r="J119" s="14" t="s">
        <v>394</v>
      </c>
      <c r="K119" s="18">
        <v>45748</v>
      </c>
      <c r="L119" s="19" t="s">
        <v>15</v>
      </c>
      <c r="N119" s="3" t="s">
        <v>1192</v>
      </c>
      <c r="O119" s="3" t="s">
        <v>1100</v>
      </c>
      <c r="P119" s="73">
        <v>0.61040000000000005</v>
      </c>
      <c r="Q119" s="74">
        <f t="shared" si="2"/>
        <v>3429837.6</v>
      </c>
    </row>
    <row r="120" spans="1:17" ht="26.4" x14ac:dyDescent="0.25">
      <c r="A120" s="25" t="s">
        <v>878</v>
      </c>
      <c r="B120" s="13">
        <v>5224</v>
      </c>
      <c r="C120" s="14" t="s">
        <v>59</v>
      </c>
      <c r="D120" s="14" t="s">
        <v>184</v>
      </c>
      <c r="E120" s="14" t="s">
        <v>645</v>
      </c>
      <c r="F120" s="15" t="s">
        <v>326</v>
      </c>
      <c r="G120" s="14" t="s">
        <v>379</v>
      </c>
      <c r="H120" s="16">
        <v>571</v>
      </c>
      <c r="I120" s="17">
        <v>3254700</v>
      </c>
      <c r="J120" s="14" t="s">
        <v>394</v>
      </c>
      <c r="K120" s="18">
        <v>45748</v>
      </c>
      <c r="L120" s="19" t="s">
        <v>15</v>
      </c>
      <c r="O120" s="3" t="s">
        <v>1100</v>
      </c>
      <c r="P120" s="73">
        <v>0.55000000000000004</v>
      </c>
      <c r="Q120" s="74">
        <f t="shared" si="2"/>
        <v>1790085.0000000002</v>
      </c>
    </row>
    <row r="121" spans="1:17" ht="105.6" x14ac:dyDescent="0.25">
      <c r="A121" s="25" t="s">
        <v>878</v>
      </c>
      <c r="B121" s="13">
        <v>5224</v>
      </c>
      <c r="C121" s="14" t="s">
        <v>60</v>
      </c>
      <c r="D121" s="14" t="s">
        <v>185</v>
      </c>
      <c r="E121" s="14" t="s">
        <v>703</v>
      </c>
      <c r="F121" s="15" t="s">
        <v>327</v>
      </c>
      <c r="G121" s="14" t="s">
        <v>383</v>
      </c>
      <c r="H121" s="16">
        <v>112</v>
      </c>
      <c r="I121" s="17">
        <v>2192400</v>
      </c>
      <c r="J121" s="14" t="s">
        <v>394</v>
      </c>
      <c r="K121" s="18">
        <v>45809</v>
      </c>
      <c r="L121" s="19" t="s">
        <v>15</v>
      </c>
      <c r="O121" s="3" t="s">
        <v>1100</v>
      </c>
      <c r="P121" s="73">
        <v>0.64500000000000002</v>
      </c>
      <c r="Q121" s="74">
        <f t="shared" si="2"/>
        <v>1414098</v>
      </c>
    </row>
    <row r="122" spans="1:17" ht="171.6" x14ac:dyDescent="0.25">
      <c r="A122" s="25" t="s">
        <v>878</v>
      </c>
      <c r="B122" s="13">
        <v>5224</v>
      </c>
      <c r="C122" s="14" t="s">
        <v>61</v>
      </c>
      <c r="D122" s="14" t="s">
        <v>186</v>
      </c>
      <c r="E122" s="14" t="s">
        <v>704</v>
      </c>
      <c r="F122" s="15" t="s">
        <v>328</v>
      </c>
      <c r="G122" s="14" t="s">
        <v>383</v>
      </c>
      <c r="H122" s="16">
        <v>112</v>
      </c>
      <c r="I122" s="17">
        <v>3239600</v>
      </c>
      <c r="J122" s="14" t="s">
        <v>394</v>
      </c>
      <c r="K122" s="18">
        <v>45748</v>
      </c>
      <c r="L122" s="19" t="s">
        <v>15</v>
      </c>
      <c r="N122" s="3" t="s">
        <v>1192</v>
      </c>
      <c r="O122" s="3" t="s">
        <v>1100</v>
      </c>
      <c r="P122" s="73">
        <v>0.85</v>
      </c>
      <c r="Q122" s="74">
        <f t="shared" si="2"/>
        <v>2753660</v>
      </c>
    </row>
    <row r="123" spans="1:17" ht="105.6" x14ac:dyDescent="0.25">
      <c r="A123" s="25" t="s">
        <v>878</v>
      </c>
      <c r="B123" s="13">
        <v>5224</v>
      </c>
      <c r="C123" s="14" t="s">
        <v>62</v>
      </c>
      <c r="D123" s="14" t="s">
        <v>187</v>
      </c>
      <c r="E123" s="14" t="s">
        <v>705</v>
      </c>
      <c r="F123" s="15" t="s">
        <v>329</v>
      </c>
      <c r="G123" s="14" t="s">
        <v>383</v>
      </c>
      <c r="H123" s="16">
        <v>112</v>
      </c>
      <c r="I123" s="17">
        <v>3915960.16</v>
      </c>
      <c r="J123" s="14" t="s">
        <v>394</v>
      </c>
      <c r="K123" s="18">
        <v>45809</v>
      </c>
      <c r="L123" s="19" t="s">
        <v>15</v>
      </c>
      <c r="O123" s="3" t="s">
        <v>1100</v>
      </c>
      <c r="P123" s="73">
        <v>0.85</v>
      </c>
      <c r="Q123" s="74">
        <f t="shared" si="2"/>
        <v>3328566.1359999999</v>
      </c>
    </row>
    <row r="124" spans="1:17" ht="39.6" x14ac:dyDescent="0.25">
      <c r="A124" s="25" t="s">
        <v>878</v>
      </c>
      <c r="B124" s="13">
        <v>5224</v>
      </c>
      <c r="C124" s="14" t="s">
        <v>63</v>
      </c>
      <c r="D124" s="14" t="s">
        <v>188</v>
      </c>
      <c r="E124" s="14" t="s">
        <v>706</v>
      </c>
      <c r="F124" s="15" t="s">
        <v>330</v>
      </c>
      <c r="G124" s="14" t="s">
        <v>379</v>
      </c>
      <c r="H124" s="16">
        <v>10</v>
      </c>
      <c r="I124" s="17">
        <v>101500</v>
      </c>
      <c r="J124" s="14" t="s">
        <v>394</v>
      </c>
      <c r="K124" s="18">
        <v>45748</v>
      </c>
      <c r="L124" s="19" t="s">
        <v>15</v>
      </c>
      <c r="N124" s="3" t="s">
        <v>1192</v>
      </c>
      <c r="O124" s="3" t="s">
        <v>1100</v>
      </c>
      <c r="P124" s="73">
        <v>0.52</v>
      </c>
      <c r="Q124" s="74">
        <f t="shared" si="2"/>
        <v>52780</v>
      </c>
    </row>
    <row r="125" spans="1:17" ht="171.6" x14ac:dyDescent="0.25">
      <c r="A125" s="25" t="s">
        <v>878</v>
      </c>
      <c r="B125" s="13">
        <v>5224</v>
      </c>
      <c r="C125" s="14" t="s">
        <v>64</v>
      </c>
      <c r="D125" s="14" t="s">
        <v>189</v>
      </c>
      <c r="E125" s="14" t="s">
        <v>707</v>
      </c>
      <c r="F125" s="15" t="s">
        <v>331</v>
      </c>
      <c r="G125" s="14" t="s">
        <v>379</v>
      </c>
      <c r="H125" s="16">
        <v>20</v>
      </c>
      <c r="I125" s="17">
        <v>71900</v>
      </c>
      <c r="J125" s="14" t="s">
        <v>394</v>
      </c>
      <c r="K125" s="18">
        <v>45748</v>
      </c>
      <c r="L125" s="19" t="s">
        <v>15</v>
      </c>
      <c r="N125" s="3" t="s">
        <v>1192</v>
      </c>
      <c r="O125" s="3" t="s">
        <v>1141</v>
      </c>
      <c r="P125" s="73">
        <v>0</v>
      </c>
      <c r="Q125" s="3"/>
    </row>
    <row r="126" spans="1:17" ht="330" x14ac:dyDescent="0.25">
      <c r="A126" s="25" t="s">
        <v>878</v>
      </c>
      <c r="B126" s="13">
        <v>5224</v>
      </c>
      <c r="C126" s="14" t="s">
        <v>65</v>
      </c>
      <c r="D126" s="14" t="s">
        <v>190</v>
      </c>
      <c r="E126" s="14" t="s">
        <v>708</v>
      </c>
      <c r="F126" s="15" t="s">
        <v>332</v>
      </c>
      <c r="G126" s="14" t="s">
        <v>379</v>
      </c>
      <c r="H126" s="16">
        <v>70</v>
      </c>
      <c r="I126" s="17">
        <v>787500</v>
      </c>
      <c r="J126" s="14" t="s">
        <v>394</v>
      </c>
      <c r="K126" s="18">
        <v>45778</v>
      </c>
      <c r="L126" s="19" t="s">
        <v>15</v>
      </c>
      <c r="O126" s="3" t="s">
        <v>1141</v>
      </c>
      <c r="P126" s="73">
        <v>0</v>
      </c>
      <c r="Q126" s="3"/>
    </row>
    <row r="127" spans="1:17" x14ac:dyDescent="0.25">
      <c r="A127" s="25" t="s">
        <v>878</v>
      </c>
      <c r="B127" s="13">
        <v>5224</v>
      </c>
      <c r="C127" s="14" t="s">
        <v>66</v>
      </c>
      <c r="D127" s="14" t="s">
        <v>191</v>
      </c>
      <c r="E127" s="14" t="s">
        <v>709</v>
      </c>
      <c r="F127" s="15" t="s">
        <v>333</v>
      </c>
      <c r="G127" s="14" t="s">
        <v>379</v>
      </c>
      <c r="H127" s="16">
        <v>6</v>
      </c>
      <c r="I127" s="17">
        <v>547521.42000000004</v>
      </c>
      <c r="J127" s="14" t="s">
        <v>394</v>
      </c>
      <c r="K127" s="18">
        <v>45748</v>
      </c>
      <c r="L127" s="19" t="s">
        <v>15</v>
      </c>
      <c r="O127" s="3" t="s">
        <v>1141</v>
      </c>
      <c r="P127" s="73">
        <v>0</v>
      </c>
      <c r="Q127" s="3"/>
    </row>
    <row r="128" spans="1:17" x14ac:dyDescent="0.25">
      <c r="A128" s="25" t="s">
        <v>878</v>
      </c>
      <c r="B128" s="13">
        <v>5224</v>
      </c>
      <c r="C128" s="14" t="s">
        <v>894</v>
      </c>
      <c r="D128" s="14" t="s">
        <v>191</v>
      </c>
      <c r="E128" s="14" t="s">
        <v>709</v>
      </c>
      <c r="F128" s="15" t="s">
        <v>334</v>
      </c>
      <c r="G128" s="14" t="s">
        <v>379</v>
      </c>
      <c r="H128" s="16">
        <v>20</v>
      </c>
      <c r="I128" s="17">
        <v>104000</v>
      </c>
      <c r="J128" s="14" t="s">
        <v>394</v>
      </c>
      <c r="K128" s="18">
        <v>45748</v>
      </c>
      <c r="L128" s="19" t="s">
        <v>15</v>
      </c>
      <c r="O128" s="3" t="s">
        <v>1141</v>
      </c>
      <c r="P128" s="73">
        <v>0</v>
      </c>
      <c r="Q128" s="3"/>
    </row>
    <row r="129" spans="1:17" ht="26.4" x14ac:dyDescent="0.25">
      <c r="A129" s="25" t="s">
        <v>878</v>
      </c>
      <c r="B129" s="13">
        <v>5224</v>
      </c>
      <c r="C129" s="14" t="s">
        <v>67</v>
      </c>
      <c r="D129" s="14" t="s">
        <v>191</v>
      </c>
      <c r="E129" s="14" t="s">
        <v>709</v>
      </c>
      <c r="F129" s="15" t="s">
        <v>335</v>
      </c>
      <c r="G129" s="14" t="s">
        <v>379</v>
      </c>
      <c r="H129" s="16">
        <v>5</v>
      </c>
      <c r="I129" s="17">
        <v>252925</v>
      </c>
      <c r="J129" s="14" t="s">
        <v>394</v>
      </c>
      <c r="K129" s="18">
        <v>45748</v>
      </c>
      <c r="L129" s="19" t="s">
        <v>15</v>
      </c>
      <c r="O129" s="3" t="s">
        <v>1141</v>
      </c>
      <c r="P129" s="73">
        <v>0</v>
      </c>
      <c r="Q129" s="3"/>
    </row>
    <row r="130" spans="1:17" ht="26.4" x14ac:dyDescent="0.25">
      <c r="A130" s="25" t="s">
        <v>878</v>
      </c>
      <c r="B130" s="13">
        <v>5224</v>
      </c>
      <c r="C130" s="14" t="s">
        <v>68</v>
      </c>
      <c r="D130" s="14" t="s">
        <v>191</v>
      </c>
      <c r="E130" s="14" t="s">
        <v>709</v>
      </c>
      <c r="F130" s="15" t="s">
        <v>336</v>
      </c>
      <c r="G130" s="14" t="s">
        <v>379</v>
      </c>
      <c r="H130" s="16">
        <v>20</v>
      </c>
      <c r="I130" s="17">
        <v>142460</v>
      </c>
      <c r="J130" s="14" t="s">
        <v>394</v>
      </c>
      <c r="K130" s="18">
        <v>45748</v>
      </c>
      <c r="L130" s="19" t="s">
        <v>15</v>
      </c>
      <c r="O130" s="3" t="s">
        <v>1141</v>
      </c>
      <c r="P130" s="73">
        <v>0</v>
      </c>
      <c r="Q130" s="3"/>
    </row>
    <row r="131" spans="1:17" ht="26.4" x14ac:dyDescent="0.25">
      <c r="A131" s="25" t="s">
        <v>878</v>
      </c>
      <c r="B131" s="13">
        <v>5224</v>
      </c>
      <c r="C131" s="14" t="s">
        <v>895</v>
      </c>
      <c r="D131" s="14" t="s">
        <v>192</v>
      </c>
      <c r="E131" s="14" t="s">
        <v>710</v>
      </c>
      <c r="F131" s="15" t="s">
        <v>337</v>
      </c>
      <c r="G131" s="14" t="s">
        <v>379</v>
      </c>
      <c r="H131" s="16">
        <v>10</v>
      </c>
      <c r="I131" s="17">
        <v>155250</v>
      </c>
      <c r="J131" s="14" t="s">
        <v>394</v>
      </c>
      <c r="K131" s="18">
        <v>45748</v>
      </c>
      <c r="L131" s="19" t="s">
        <v>15</v>
      </c>
      <c r="O131" s="3" t="s">
        <v>1141</v>
      </c>
      <c r="P131" s="73">
        <v>0</v>
      </c>
      <c r="Q131" s="3"/>
    </row>
    <row r="132" spans="1:17" ht="39.6" x14ac:dyDescent="0.25">
      <c r="A132" s="25" t="s">
        <v>878</v>
      </c>
      <c r="B132" s="13">
        <v>5224</v>
      </c>
      <c r="C132" s="14" t="s">
        <v>69</v>
      </c>
      <c r="D132" s="14" t="s">
        <v>193</v>
      </c>
      <c r="E132" s="14" t="s">
        <v>710</v>
      </c>
      <c r="F132" s="15" t="s">
        <v>338</v>
      </c>
      <c r="G132" s="14" t="s">
        <v>379</v>
      </c>
      <c r="H132" s="16">
        <v>15</v>
      </c>
      <c r="I132" s="17">
        <v>755025</v>
      </c>
      <c r="J132" s="14" t="s">
        <v>395</v>
      </c>
      <c r="K132" s="18">
        <v>45748</v>
      </c>
      <c r="L132" s="19" t="s">
        <v>15</v>
      </c>
      <c r="O132" s="3" t="s">
        <v>1141</v>
      </c>
      <c r="P132" s="73">
        <v>0</v>
      </c>
      <c r="Q132" s="3"/>
    </row>
    <row r="133" spans="1:17" ht="92.4" x14ac:dyDescent="0.25">
      <c r="A133" s="25" t="s">
        <v>878</v>
      </c>
      <c r="B133" s="13">
        <v>5224</v>
      </c>
      <c r="C133" s="14" t="s">
        <v>70</v>
      </c>
      <c r="D133" s="14" t="s">
        <v>194</v>
      </c>
      <c r="E133" s="14" t="s">
        <v>711</v>
      </c>
      <c r="F133" s="15" t="s">
        <v>339</v>
      </c>
      <c r="G133" s="14" t="s">
        <v>379</v>
      </c>
      <c r="H133" s="16">
        <v>241</v>
      </c>
      <c r="I133" s="17">
        <v>2164180</v>
      </c>
      <c r="J133" s="14" t="s">
        <v>394</v>
      </c>
      <c r="K133" s="18">
        <v>45748</v>
      </c>
      <c r="L133" s="19" t="s">
        <v>15</v>
      </c>
      <c r="N133" s="3" t="s">
        <v>1192</v>
      </c>
      <c r="O133" s="3" t="s">
        <v>1141</v>
      </c>
      <c r="P133" s="73">
        <v>0</v>
      </c>
      <c r="Q133" s="3"/>
    </row>
    <row r="134" spans="1:17" ht="52.8" x14ac:dyDescent="0.25">
      <c r="A134" s="25" t="s">
        <v>878</v>
      </c>
      <c r="B134" s="13">
        <v>5224</v>
      </c>
      <c r="C134" s="14" t="s">
        <v>71</v>
      </c>
      <c r="D134" s="14" t="s">
        <v>195</v>
      </c>
      <c r="E134" s="14" t="s">
        <v>712</v>
      </c>
      <c r="F134" s="15" t="s">
        <v>340</v>
      </c>
      <c r="G134" s="14" t="s">
        <v>379</v>
      </c>
      <c r="H134" s="16">
        <v>241</v>
      </c>
      <c r="I134" s="17">
        <v>1710859</v>
      </c>
      <c r="J134" s="14" t="s">
        <v>394</v>
      </c>
      <c r="K134" s="18">
        <v>45748</v>
      </c>
      <c r="L134" s="19" t="s">
        <v>15</v>
      </c>
      <c r="N134" s="3" t="s">
        <v>1192</v>
      </c>
      <c r="O134" s="3" t="s">
        <v>1100</v>
      </c>
      <c r="P134" s="73">
        <v>0.79969999999999997</v>
      </c>
      <c r="Q134" s="74">
        <f>I134*P134</f>
        <v>1368173.9423</v>
      </c>
    </row>
    <row r="135" spans="1:17" ht="184.8" x14ac:dyDescent="0.25">
      <c r="A135" s="25" t="s">
        <v>878</v>
      </c>
      <c r="B135" s="13">
        <v>5224</v>
      </c>
      <c r="C135" s="14" t="s">
        <v>72</v>
      </c>
      <c r="D135" s="14" t="s">
        <v>196</v>
      </c>
      <c r="E135" s="14" t="s">
        <v>713</v>
      </c>
      <c r="F135" s="15" t="s">
        <v>341</v>
      </c>
      <c r="G135" s="14" t="s">
        <v>379</v>
      </c>
      <c r="H135" s="16">
        <v>112</v>
      </c>
      <c r="I135" s="17">
        <v>1377600</v>
      </c>
      <c r="J135" s="14" t="s">
        <v>394</v>
      </c>
      <c r="K135" s="18">
        <v>45748</v>
      </c>
      <c r="L135" s="19" t="s">
        <v>15</v>
      </c>
      <c r="N135" s="3" t="s">
        <v>1192</v>
      </c>
      <c r="O135" s="3" t="s">
        <v>1100</v>
      </c>
      <c r="P135" s="73">
        <v>0.745</v>
      </c>
      <c r="Q135" s="74">
        <f>I135*P135</f>
        <v>1026312</v>
      </c>
    </row>
    <row r="136" spans="1:17" ht="52.8" x14ac:dyDescent="0.25">
      <c r="A136" s="25" t="s">
        <v>878</v>
      </c>
      <c r="B136" s="13">
        <v>5224</v>
      </c>
      <c r="C136" s="14" t="s">
        <v>1015</v>
      </c>
      <c r="D136" s="14" t="s">
        <v>197</v>
      </c>
      <c r="E136" s="14" t="s">
        <v>714</v>
      </c>
      <c r="F136" s="15" t="s">
        <v>342</v>
      </c>
      <c r="G136" s="14" t="s">
        <v>383</v>
      </c>
      <c r="H136" s="16">
        <v>1050</v>
      </c>
      <c r="I136" s="17">
        <v>173250</v>
      </c>
      <c r="J136" s="14" t="s">
        <v>394</v>
      </c>
      <c r="K136" s="18">
        <v>45809</v>
      </c>
      <c r="L136" s="19" t="s">
        <v>15</v>
      </c>
      <c r="O136" s="3" t="s">
        <v>1141</v>
      </c>
      <c r="P136" s="73">
        <v>0</v>
      </c>
      <c r="Q136" s="3"/>
    </row>
    <row r="137" spans="1:17" ht="39.6" x14ac:dyDescent="0.25">
      <c r="A137" s="25" t="s">
        <v>878</v>
      </c>
      <c r="B137" s="13">
        <v>5224</v>
      </c>
      <c r="C137" s="14" t="s">
        <v>73</v>
      </c>
      <c r="D137" s="14" t="s">
        <v>198</v>
      </c>
      <c r="E137" s="14" t="s">
        <v>715</v>
      </c>
      <c r="F137" s="15" t="s">
        <v>343</v>
      </c>
      <c r="G137" s="14" t="s">
        <v>383</v>
      </c>
      <c r="H137" s="16">
        <v>280</v>
      </c>
      <c r="I137" s="17">
        <v>385000</v>
      </c>
      <c r="J137" s="14" t="s">
        <v>394</v>
      </c>
      <c r="K137" s="18">
        <v>45748</v>
      </c>
      <c r="L137" s="19" t="s">
        <v>15</v>
      </c>
      <c r="N137" s="3" t="s">
        <v>1192</v>
      </c>
      <c r="O137" s="3" t="s">
        <v>1100</v>
      </c>
      <c r="P137" s="73">
        <v>0.73029999999999995</v>
      </c>
      <c r="Q137" s="74">
        <f>I137*P137</f>
        <v>281165.5</v>
      </c>
    </row>
    <row r="138" spans="1:17" ht="92.4" x14ac:dyDescent="0.25">
      <c r="A138" s="25" t="s">
        <v>878</v>
      </c>
      <c r="B138" s="13">
        <v>5224</v>
      </c>
      <c r="C138" s="14" t="s">
        <v>74</v>
      </c>
      <c r="D138" s="14" t="s">
        <v>199</v>
      </c>
      <c r="E138" s="14" t="s">
        <v>716</v>
      </c>
      <c r="F138" s="15" t="s">
        <v>344</v>
      </c>
      <c r="G138" s="14" t="s">
        <v>378</v>
      </c>
      <c r="H138" s="16">
        <v>2</v>
      </c>
      <c r="I138" s="17">
        <v>310392.86</v>
      </c>
      <c r="J138" s="14" t="s">
        <v>394</v>
      </c>
      <c r="K138" s="18">
        <v>45748</v>
      </c>
      <c r="L138" s="19" t="s">
        <v>15</v>
      </c>
      <c r="O138" s="3" t="s">
        <v>1100</v>
      </c>
      <c r="P138" s="73">
        <v>0.6</v>
      </c>
      <c r="Q138" s="74">
        <f>I138*P138</f>
        <v>186235.71599999999</v>
      </c>
    </row>
    <row r="139" spans="1:17" ht="26.4" x14ac:dyDescent="0.25">
      <c r="A139" s="25" t="s">
        <v>878</v>
      </c>
      <c r="B139" s="13">
        <v>5224</v>
      </c>
      <c r="C139" s="14" t="s">
        <v>75</v>
      </c>
      <c r="D139" s="14" t="s">
        <v>199</v>
      </c>
      <c r="E139" s="14" t="s">
        <v>716</v>
      </c>
      <c r="F139" s="15" t="s">
        <v>345</v>
      </c>
      <c r="G139" s="14" t="s">
        <v>378</v>
      </c>
      <c r="H139" s="16">
        <v>12</v>
      </c>
      <c r="I139" s="17">
        <v>2610456</v>
      </c>
      <c r="J139" s="14" t="s">
        <v>394</v>
      </c>
      <c r="K139" s="18">
        <v>45748</v>
      </c>
      <c r="L139" s="19" t="s">
        <v>15</v>
      </c>
      <c r="O139" s="3" t="s">
        <v>1100</v>
      </c>
      <c r="P139" s="73">
        <v>0.6</v>
      </c>
      <c r="Q139" s="74">
        <f>I139*P139</f>
        <v>1566273.5999999999</v>
      </c>
    </row>
    <row r="140" spans="1:17" ht="26.4" x14ac:dyDescent="0.25">
      <c r="A140" s="25" t="s">
        <v>878</v>
      </c>
      <c r="B140" s="13">
        <v>5224</v>
      </c>
      <c r="C140" s="14" t="s">
        <v>76</v>
      </c>
      <c r="D140" s="14" t="s">
        <v>199</v>
      </c>
      <c r="E140" s="14" t="s">
        <v>716</v>
      </c>
      <c r="F140" s="15" t="s">
        <v>346</v>
      </c>
      <c r="G140" s="14" t="s">
        <v>378</v>
      </c>
      <c r="H140" s="16">
        <v>3</v>
      </c>
      <c r="I140" s="17">
        <v>471792.87</v>
      </c>
      <c r="J140" s="14" t="s">
        <v>394</v>
      </c>
      <c r="K140" s="18">
        <v>45748</v>
      </c>
      <c r="L140" s="19" t="s">
        <v>15</v>
      </c>
      <c r="O140" s="3" t="s">
        <v>1100</v>
      </c>
      <c r="P140" s="73">
        <v>0.6</v>
      </c>
      <c r="Q140" s="74">
        <f>I140*P140</f>
        <v>283075.72200000001</v>
      </c>
    </row>
    <row r="141" spans="1:17" ht="92.4" x14ac:dyDescent="0.25">
      <c r="A141" s="25" t="s">
        <v>878</v>
      </c>
      <c r="B141" s="13">
        <v>5224</v>
      </c>
      <c r="C141" s="14" t="s">
        <v>77</v>
      </c>
      <c r="D141" s="14" t="s">
        <v>200</v>
      </c>
      <c r="E141" s="14" t="s">
        <v>717</v>
      </c>
      <c r="F141" s="15" t="s">
        <v>347</v>
      </c>
      <c r="G141" s="14" t="s">
        <v>378</v>
      </c>
      <c r="H141" s="16">
        <v>54</v>
      </c>
      <c r="I141" s="17">
        <v>3283257.78</v>
      </c>
      <c r="J141" s="14" t="s">
        <v>394</v>
      </c>
      <c r="K141" s="18">
        <v>45748</v>
      </c>
      <c r="L141" s="19" t="s">
        <v>15</v>
      </c>
      <c r="N141" s="3" t="s">
        <v>1192</v>
      </c>
      <c r="O141" s="3" t="s">
        <v>1141</v>
      </c>
      <c r="P141" s="73">
        <v>0</v>
      </c>
      <c r="Q141" s="3"/>
    </row>
    <row r="142" spans="1:17" ht="198" x14ac:dyDescent="0.25">
      <c r="A142" s="25" t="s">
        <v>878</v>
      </c>
      <c r="B142" s="13">
        <v>5224</v>
      </c>
      <c r="C142" s="14" t="s">
        <v>78</v>
      </c>
      <c r="D142" s="14" t="s">
        <v>201</v>
      </c>
      <c r="E142" s="14" t="s">
        <v>718</v>
      </c>
      <c r="F142" s="15" t="s">
        <v>348</v>
      </c>
      <c r="G142" s="14" t="s">
        <v>378</v>
      </c>
      <c r="H142" s="16">
        <v>52</v>
      </c>
      <c r="I142" s="17">
        <v>676000</v>
      </c>
      <c r="J142" s="14" t="s">
        <v>394</v>
      </c>
      <c r="K142" s="18">
        <v>45809</v>
      </c>
      <c r="L142" s="19" t="s">
        <v>15</v>
      </c>
      <c r="O142" s="3" t="s">
        <v>1141</v>
      </c>
      <c r="P142" s="73">
        <v>0</v>
      </c>
      <c r="Q142" s="3"/>
    </row>
    <row r="143" spans="1:17" ht="26.4" x14ac:dyDescent="0.25">
      <c r="B143" s="13">
        <v>5224</v>
      </c>
      <c r="C143" s="14" t="s">
        <v>79</v>
      </c>
      <c r="D143" s="14" t="s">
        <v>202</v>
      </c>
      <c r="E143" s="14" t="s">
        <v>719</v>
      </c>
      <c r="F143" s="15" t="s">
        <v>349</v>
      </c>
      <c r="G143" s="14" t="s">
        <v>379</v>
      </c>
      <c r="H143" s="16">
        <v>282</v>
      </c>
      <c r="I143" s="17">
        <v>535800</v>
      </c>
      <c r="J143" s="14" t="s">
        <v>394</v>
      </c>
      <c r="K143" s="18">
        <v>45870</v>
      </c>
      <c r="L143" s="19" t="s">
        <v>15</v>
      </c>
      <c r="O143" s="3" t="s">
        <v>1100</v>
      </c>
      <c r="P143" s="73">
        <v>0.86250000000000004</v>
      </c>
      <c r="Q143" s="74">
        <f>I143*P143</f>
        <v>462127.5</v>
      </c>
    </row>
    <row r="144" spans="1:17" ht="132" x14ac:dyDescent="0.25">
      <c r="A144" s="25" t="s">
        <v>878</v>
      </c>
      <c r="B144" s="13">
        <v>5224</v>
      </c>
      <c r="C144" s="14" t="s">
        <v>896</v>
      </c>
      <c r="D144" s="14" t="s">
        <v>203</v>
      </c>
      <c r="E144" s="14" t="s">
        <v>720</v>
      </c>
      <c r="F144" s="15" t="s">
        <v>350</v>
      </c>
      <c r="G144" s="14" t="s">
        <v>378</v>
      </c>
      <c r="H144" s="16">
        <v>7</v>
      </c>
      <c r="I144" s="17">
        <v>345800</v>
      </c>
      <c r="J144" s="14" t="s">
        <v>394</v>
      </c>
      <c r="K144" s="18">
        <v>45748</v>
      </c>
      <c r="L144" s="19" t="s">
        <v>15</v>
      </c>
      <c r="N144" s="3" t="s">
        <v>1192</v>
      </c>
      <c r="O144" s="3" t="s">
        <v>1141</v>
      </c>
      <c r="P144" s="73">
        <v>0</v>
      </c>
      <c r="Q144" s="3"/>
    </row>
    <row r="145" spans="1:17" ht="290.39999999999998" x14ac:dyDescent="0.25">
      <c r="A145" s="25" t="s">
        <v>878</v>
      </c>
      <c r="B145" s="13">
        <v>5224</v>
      </c>
      <c r="C145" s="14" t="s">
        <v>897</v>
      </c>
      <c r="D145" s="14" t="s">
        <v>204</v>
      </c>
      <c r="E145" s="14" t="s">
        <v>721</v>
      </c>
      <c r="F145" s="15" t="s">
        <v>351</v>
      </c>
      <c r="G145" s="14" t="s">
        <v>379</v>
      </c>
      <c r="H145" s="16">
        <v>3</v>
      </c>
      <c r="I145" s="17">
        <v>47940</v>
      </c>
      <c r="J145" s="14" t="s">
        <v>394</v>
      </c>
      <c r="K145" s="18">
        <v>45748</v>
      </c>
      <c r="L145" s="19" t="s">
        <v>15</v>
      </c>
      <c r="N145" s="3" t="s">
        <v>1192</v>
      </c>
      <c r="O145" s="3" t="s">
        <v>1141</v>
      </c>
      <c r="P145" s="73">
        <v>0</v>
      </c>
      <c r="Q145" s="3"/>
    </row>
    <row r="146" spans="1:17" ht="343.2" x14ac:dyDescent="0.25">
      <c r="A146" s="25" t="s">
        <v>878</v>
      </c>
      <c r="B146" s="13">
        <v>5224</v>
      </c>
      <c r="C146" s="14" t="s">
        <v>898</v>
      </c>
      <c r="D146" s="14" t="s">
        <v>205</v>
      </c>
      <c r="E146" s="14" t="s">
        <v>722</v>
      </c>
      <c r="F146" s="15" t="s">
        <v>352</v>
      </c>
      <c r="G146" s="14" t="s">
        <v>378</v>
      </c>
      <c r="H146" s="16">
        <v>7</v>
      </c>
      <c r="I146" s="17">
        <v>9343999</v>
      </c>
      <c r="J146" s="14" t="s">
        <v>394</v>
      </c>
      <c r="K146" s="18">
        <v>45748</v>
      </c>
      <c r="L146" s="19" t="s">
        <v>15</v>
      </c>
      <c r="N146" s="3" t="s">
        <v>1192</v>
      </c>
      <c r="O146" s="3" t="s">
        <v>1141</v>
      </c>
      <c r="P146" s="73">
        <v>0</v>
      </c>
      <c r="Q146" s="3"/>
    </row>
    <row r="147" spans="1:17" ht="224.4" x14ac:dyDescent="0.25">
      <c r="A147" s="25" t="s">
        <v>878</v>
      </c>
      <c r="B147" s="13">
        <v>5224</v>
      </c>
      <c r="C147" s="14" t="s">
        <v>80</v>
      </c>
      <c r="D147" s="14" t="s">
        <v>206</v>
      </c>
      <c r="E147" s="14" t="s">
        <v>723</v>
      </c>
      <c r="F147" s="15" t="s">
        <v>353</v>
      </c>
      <c r="G147" s="14" t="s">
        <v>379</v>
      </c>
      <c r="H147" s="16">
        <v>3</v>
      </c>
      <c r="I147" s="17">
        <v>130714.29000000001</v>
      </c>
      <c r="J147" s="14" t="s">
        <v>394</v>
      </c>
      <c r="K147" s="18">
        <v>45809</v>
      </c>
      <c r="L147" s="19" t="s">
        <v>15</v>
      </c>
      <c r="O147" s="3" t="s">
        <v>1100</v>
      </c>
      <c r="P147" s="73">
        <v>0.5</v>
      </c>
      <c r="Q147" s="74">
        <f>I147*P147</f>
        <v>65357.145000000004</v>
      </c>
    </row>
    <row r="148" spans="1:17" ht="39.6" x14ac:dyDescent="0.25">
      <c r="A148" s="25" t="s">
        <v>878</v>
      </c>
      <c r="B148" s="13">
        <v>5224</v>
      </c>
      <c r="C148" s="14" t="s">
        <v>81</v>
      </c>
      <c r="D148" s="14" t="s">
        <v>207</v>
      </c>
      <c r="E148" s="14" t="s">
        <v>705</v>
      </c>
      <c r="F148" s="15" t="s">
        <v>354</v>
      </c>
      <c r="G148" s="14" t="s">
        <v>383</v>
      </c>
      <c r="H148" s="16">
        <v>78</v>
      </c>
      <c r="I148" s="17">
        <v>873605.46</v>
      </c>
      <c r="J148" s="14" t="s">
        <v>394</v>
      </c>
      <c r="K148" s="18">
        <v>45870</v>
      </c>
      <c r="L148" s="19" t="s">
        <v>15</v>
      </c>
      <c r="N148" s="3" t="s">
        <v>1194</v>
      </c>
      <c r="O148" s="3" t="s">
        <v>1141</v>
      </c>
      <c r="P148" s="73">
        <v>0</v>
      </c>
      <c r="Q148" s="3"/>
    </row>
    <row r="149" spans="1:17" ht="26.4" x14ac:dyDescent="0.25">
      <c r="A149" s="25" t="s">
        <v>878</v>
      </c>
      <c r="B149" s="13">
        <v>5224</v>
      </c>
      <c r="C149" s="14" t="s">
        <v>82</v>
      </c>
      <c r="D149" s="14" t="s">
        <v>208</v>
      </c>
      <c r="E149" s="14" t="s">
        <v>724</v>
      </c>
      <c r="F149" s="15" t="s">
        <v>355</v>
      </c>
      <c r="G149" s="14" t="s">
        <v>379</v>
      </c>
      <c r="H149" s="16">
        <v>1500</v>
      </c>
      <c r="I149" s="17">
        <v>1027500</v>
      </c>
      <c r="J149" s="14" t="s">
        <v>394</v>
      </c>
      <c r="K149" s="18">
        <v>45778</v>
      </c>
      <c r="L149" s="19" t="s">
        <v>15</v>
      </c>
      <c r="O149" s="3" t="s">
        <v>1100</v>
      </c>
      <c r="P149" s="73">
        <v>0.67</v>
      </c>
      <c r="Q149" s="74">
        <f>I149*P149</f>
        <v>688425</v>
      </c>
    </row>
    <row r="150" spans="1:17" ht="92.4" x14ac:dyDescent="0.25">
      <c r="A150" s="25" t="s">
        <v>878</v>
      </c>
      <c r="B150" s="13">
        <v>5224</v>
      </c>
      <c r="C150" s="14" t="s">
        <v>83</v>
      </c>
      <c r="D150" s="14" t="s">
        <v>209</v>
      </c>
      <c r="E150" s="14" t="s">
        <v>698</v>
      </c>
      <c r="F150" s="15" t="s">
        <v>356</v>
      </c>
      <c r="G150" s="14" t="s">
        <v>378</v>
      </c>
      <c r="H150" s="16">
        <v>52</v>
      </c>
      <c r="I150" s="17">
        <v>712400</v>
      </c>
      <c r="J150" s="14" t="s">
        <v>394</v>
      </c>
      <c r="K150" s="18">
        <v>45778</v>
      </c>
      <c r="L150" s="19" t="s">
        <v>15</v>
      </c>
      <c r="O150" s="3" t="s">
        <v>1100</v>
      </c>
      <c r="P150" s="73">
        <v>0.7</v>
      </c>
      <c r="Q150" s="74">
        <f>I150*P150</f>
        <v>498679.99999999994</v>
      </c>
    </row>
    <row r="151" spans="1:17" ht="224.4" x14ac:dyDescent="0.25">
      <c r="A151" s="25" t="s">
        <v>878</v>
      </c>
      <c r="B151" s="13">
        <v>5224</v>
      </c>
      <c r="C151" s="14" t="s">
        <v>84</v>
      </c>
      <c r="D151" s="14" t="s">
        <v>210</v>
      </c>
      <c r="E151" s="14" t="s">
        <v>725</v>
      </c>
      <c r="F151" s="15" t="s">
        <v>357</v>
      </c>
      <c r="G151" s="14" t="s">
        <v>378</v>
      </c>
      <c r="H151" s="16">
        <v>5</v>
      </c>
      <c r="I151" s="17">
        <v>76500</v>
      </c>
      <c r="J151" s="14" t="s">
        <v>394</v>
      </c>
      <c r="K151" s="18">
        <v>45748</v>
      </c>
      <c r="L151" s="19" t="s">
        <v>15</v>
      </c>
      <c r="O151" s="3" t="s">
        <v>1141</v>
      </c>
      <c r="P151" s="73">
        <v>0</v>
      </c>
      <c r="Q151" s="3"/>
    </row>
    <row r="152" spans="1:17" x14ac:dyDescent="0.25">
      <c r="A152" s="25" t="s">
        <v>878</v>
      </c>
      <c r="B152" s="13">
        <v>5224</v>
      </c>
      <c r="C152" s="14" t="s">
        <v>85</v>
      </c>
      <c r="D152" s="14" t="s">
        <v>211</v>
      </c>
      <c r="E152" s="14" t="s">
        <v>726</v>
      </c>
      <c r="F152" s="15" t="s">
        <v>358</v>
      </c>
      <c r="G152" s="14" t="s">
        <v>379</v>
      </c>
      <c r="H152" s="16">
        <v>70</v>
      </c>
      <c r="I152" s="17">
        <v>309375.5</v>
      </c>
      <c r="J152" s="14" t="s">
        <v>394</v>
      </c>
      <c r="K152" s="18">
        <v>45778</v>
      </c>
      <c r="L152" s="19" t="s">
        <v>15</v>
      </c>
      <c r="O152" s="3" t="s">
        <v>1100</v>
      </c>
      <c r="P152" s="73">
        <v>0.7</v>
      </c>
      <c r="Q152" s="74">
        <f>I152*P152</f>
        <v>216562.84999999998</v>
      </c>
    </row>
    <row r="153" spans="1:17" x14ac:dyDescent="0.25">
      <c r="A153" s="25" t="s">
        <v>878</v>
      </c>
      <c r="B153" s="13">
        <v>5224</v>
      </c>
      <c r="C153" s="14" t="s">
        <v>86</v>
      </c>
      <c r="D153" s="14" t="s">
        <v>212</v>
      </c>
      <c r="E153" s="14" t="s">
        <v>359</v>
      </c>
      <c r="F153" s="15" t="s">
        <v>359</v>
      </c>
      <c r="G153" s="14" t="s">
        <v>379</v>
      </c>
      <c r="H153" s="16">
        <v>137</v>
      </c>
      <c r="I153" s="17">
        <v>274000</v>
      </c>
      <c r="J153" s="14" t="s">
        <v>394</v>
      </c>
      <c r="K153" s="18">
        <v>45778</v>
      </c>
      <c r="L153" s="19" t="s">
        <v>15</v>
      </c>
      <c r="O153" s="3" t="s">
        <v>1100</v>
      </c>
      <c r="P153" s="73">
        <v>0.70499999999999996</v>
      </c>
      <c r="Q153" s="74">
        <f>I153*P153</f>
        <v>193170</v>
      </c>
    </row>
    <row r="154" spans="1:17" x14ac:dyDescent="0.25">
      <c r="A154" s="25" t="s">
        <v>878</v>
      </c>
      <c r="B154" s="13">
        <v>5224</v>
      </c>
      <c r="C154" s="14" t="s">
        <v>87</v>
      </c>
      <c r="D154" s="14" t="s">
        <v>213</v>
      </c>
      <c r="E154" s="14" t="s">
        <v>727</v>
      </c>
      <c r="F154" s="15" t="s">
        <v>360</v>
      </c>
      <c r="G154" s="14" t="s">
        <v>379</v>
      </c>
      <c r="H154" s="16">
        <v>137</v>
      </c>
      <c r="I154" s="17">
        <v>938450</v>
      </c>
      <c r="J154" s="14" t="s">
        <v>394</v>
      </c>
      <c r="K154" s="18">
        <v>45778</v>
      </c>
      <c r="L154" s="19" t="s">
        <v>15</v>
      </c>
      <c r="O154" s="3" t="s">
        <v>1100</v>
      </c>
      <c r="P154" s="73">
        <v>0.64</v>
      </c>
      <c r="Q154" s="74">
        <f>I154*P154</f>
        <v>600608</v>
      </c>
    </row>
    <row r="155" spans="1:17" x14ac:dyDescent="0.25">
      <c r="A155" s="25" t="s">
        <v>878</v>
      </c>
      <c r="B155" s="13">
        <v>5224</v>
      </c>
      <c r="C155" s="14" t="s">
        <v>88</v>
      </c>
      <c r="D155" s="14" t="s">
        <v>214</v>
      </c>
      <c r="E155" s="14" t="s">
        <v>728</v>
      </c>
      <c r="F155" s="15" t="s">
        <v>361</v>
      </c>
      <c r="G155" s="14" t="s">
        <v>383</v>
      </c>
      <c r="H155" s="16">
        <v>137</v>
      </c>
      <c r="I155" s="17">
        <v>493200</v>
      </c>
      <c r="J155" s="14" t="s">
        <v>394</v>
      </c>
      <c r="K155" s="18">
        <v>45809</v>
      </c>
      <c r="L155" s="19" t="s">
        <v>15</v>
      </c>
      <c r="O155" s="3" t="s">
        <v>1141</v>
      </c>
      <c r="P155" s="73">
        <v>0</v>
      </c>
      <c r="Q155" s="3"/>
    </row>
    <row r="156" spans="1:17" x14ac:dyDescent="0.25">
      <c r="A156" s="25" t="s">
        <v>878</v>
      </c>
      <c r="B156" s="13">
        <v>5224</v>
      </c>
      <c r="C156" s="14" t="s">
        <v>89</v>
      </c>
      <c r="D156" s="14" t="s">
        <v>215</v>
      </c>
      <c r="E156" s="14" t="s">
        <v>362</v>
      </c>
      <c r="F156" s="15" t="s">
        <v>362</v>
      </c>
      <c r="G156" s="14" t="s">
        <v>378</v>
      </c>
      <c r="H156" s="16">
        <v>7</v>
      </c>
      <c r="I156" s="17">
        <v>2361002</v>
      </c>
      <c r="J156" s="14" t="s">
        <v>394</v>
      </c>
      <c r="K156" s="18">
        <v>45778</v>
      </c>
      <c r="L156" s="19" t="s">
        <v>15</v>
      </c>
      <c r="O156" s="3" t="s">
        <v>1141</v>
      </c>
      <c r="P156" s="73">
        <v>0</v>
      </c>
      <c r="Q156" s="3"/>
    </row>
    <row r="157" spans="1:17" x14ac:dyDescent="0.25">
      <c r="A157" s="25" t="s">
        <v>878</v>
      </c>
      <c r="B157" s="13">
        <v>5224</v>
      </c>
      <c r="C157" s="14" t="s">
        <v>90</v>
      </c>
      <c r="D157" s="14" t="s">
        <v>179</v>
      </c>
      <c r="E157" s="14" t="s">
        <v>700</v>
      </c>
      <c r="F157" s="15" t="s">
        <v>363</v>
      </c>
      <c r="G157" s="14" t="s">
        <v>383</v>
      </c>
      <c r="H157" s="16">
        <v>125</v>
      </c>
      <c r="I157" s="17">
        <v>459842.5</v>
      </c>
      <c r="J157" s="14" t="s">
        <v>394</v>
      </c>
      <c r="K157" s="18">
        <v>45809</v>
      </c>
      <c r="L157" s="19" t="s">
        <v>15</v>
      </c>
      <c r="O157" s="3" t="s">
        <v>1100</v>
      </c>
      <c r="P157" s="73">
        <v>0.7016</v>
      </c>
      <c r="Q157" s="74">
        <f>I157*P157</f>
        <v>322625.49800000002</v>
      </c>
    </row>
    <row r="158" spans="1:17" ht="26.4" x14ac:dyDescent="0.25">
      <c r="A158" s="25" t="s">
        <v>878</v>
      </c>
      <c r="B158" s="13">
        <v>5224</v>
      </c>
      <c r="C158" s="14" t="s">
        <v>91</v>
      </c>
      <c r="D158" s="14" t="s">
        <v>216</v>
      </c>
      <c r="E158" s="14" t="s">
        <v>729</v>
      </c>
      <c r="F158" s="15" t="s">
        <v>364</v>
      </c>
      <c r="G158" s="14" t="s">
        <v>383</v>
      </c>
      <c r="H158" s="16">
        <v>137</v>
      </c>
      <c r="I158" s="17">
        <v>1865392</v>
      </c>
      <c r="J158" s="14" t="s">
        <v>394</v>
      </c>
      <c r="K158" s="18">
        <v>45778</v>
      </c>
      <c r="L158" s="19" t="s">
        <v>15</v>
      </c>
      <c r="O158" s="3" t="s">
        <v>1100</v>
      </c>
      <c r="P158" s="73">
        <v>0.8</v>
      </c>
      <c r="Q158" s="74">
        <f>I158*P158</f>
        <v>1492313.6</v>
      </c>
    </row>
    <row r="159" spans="1:17" ht="39.6" x14ac:dyDescent="0.25">
      <c r="A159" s="25" t="s">
        <v>878</v>
      </c>
      <c r="B159" s="13">
        <v>5224</v>
      </c>
      <c r="C159" s="14" t="s">
        <v>92</v>
      </c>
      <c r="D159" s="14" t="s">
        <v>195</v>
      </c>
      <c r="E159" s="14" t="s">
        <v>730</v>
      </c>
      <c r="F159" s="15" t="s">
        <v>365</v>
      </c>
      <c r="G159" s="14" t="s">
        <v>379</v>
      </c>
      <c r="H159" s="16">
        <v>26</v>
      </c>
      <c r="I159" s="17">
        <v>286000</v>
      </c>
      <c r="J159" s="14" t="s">
        <v>394</v>
      </c>
      <c r="K159" s="18">
        <v>45778</v>
      </c>
      <c r="L159" s="19" t="s">
        <v>15</v>
      </c>
      <c r="O159" s="3" t="s">
        <v>1100</v>
      </c>
      <c r="P159" s="73">
        <v>0.79969999999999997</v>
      </c>
      <c r="Q159" s="74">
        <f>I159*P159</f>
        <v>228714.19999999998</v>
      </c>
    </row>
    <row r="160" spans="1:17" x14ac:dyDescent="0.25">
      <c r="A160" s="25" t="s">
        <v>878</v>
      </c>
      <c r="B160" s="13">
        <v>5224</v>
      </c>
      <c r="C160" s="14" t="s">
        <v>899</v>
      </c>
      <c r="D160" s="14" t="s">
        <v>217</v>
      </c>
      <c r="E160" s="14" t="s">
        <v>731</v>
      </c>
      <c r="F160" s="15" t="s">
        <v>366</v>
      </c>
      <c r="G160" s="14" t="s">
        <v>379</v>
      </c>
      <c r="H160" s="16">
        <v>2</v>
      </c>
      <c r="I160" s="17">
        <v>225600</v>
      </c>
      <c r="J160" s="14" t="s">
        <v>394</v>
      </c>
      <c r="K160" s="18">
        <v>45748</v>
      </c>
      <c r="L160" s="19" t="s">
        <v>15</v>
      </c>
      <c r="O160" s="3" t="s">
        <v>1141</v>
      </c>
      <c r="P160" s="73">
        <v>0</v>
      </c>
      <c r="Q160" s="3"/>
    </row>
    <row r="161" spans="1:17" ht="26.4" x14ac:dyDescent="0.25">
      <c r="A161" s="25" t="s">
        <v>878</v>
      </c>
      <c r="B161" s="13">
        <v>5224</v>
      </c>
      <c r="C161" s="14" t="s">
        <v>93</v>
      </c>
      <c r="D161" s="14" t="s">
        <v>218</v>
      </c>
      <c r="E161" s="14" t="s">
        <v>241</v>
      </c>
      <c r="F161" s="15" t="s">
        <v>367</v>
      </c>
      <c r="G161" s="14" t="s">
        <v>378</v>
      </c>
      <c r="H161" s="16">
        <v>9</v>
      </c>
      <c r="I161" s="17">
        <v>5279040</v>
      </c>
      <c r="J161" s="14" t="s">
        <v>394</v>
      </c>
      <c r="K161" s="18">
        <v>45778</v>
      </c>
      <c r="L161" s="19" t="s">
        <v>15</v>
      </c>
      <c r="O161" s="3" t="s">
        <v>1141</v>
      </c>
      <c r="P161" s="73">
        <v>0</v>
      </c>
      <c r="Q161" s="3"/>
    </row>
    <row r="162" spans="1:17" x14ac:dyDescent="0.25">
      <c r="A162" s="25" t="s">
        <v>878</v>
      </c>
      <c r="B162" s="13">
        <v>5224</v>
      </c>
      <c r="C162" s="14" t="s">
        <v>94</v>
      </c>
      <c r="D162" s="14" t="s">
        <v>219</v>
      </c>
      <c r="E162" s="14" t="s">
        <v>368</v>
      </c>
      <c r="F162" s="15" t="s">
        <v>368</v>
      </c>
      <c r="G162" s="14" t="s">
        <v>378</v>
      </c>
      <c r="H162" s="16">
        <v>3</v>
      </c>
      <c r="I162" s="17">
        <v>225900</v>
      </c>
      <c r="J162" s="14" t="s">
        <v>394</v>
      </c>
      <c r="K162" s="18">
        <v>45748</v>
      </c>
      <c r="L162" s="19" t="s">
        <v>15</v>
      </c>
      <c r="O162" s="3" t="s">
        <v>1141</v>
      </c>
      <c r="P162" s="73">
        <v>0</v>
      </c>
      <c r="Q162" s="3"/>
    </row>
    <row r="163" spans="1:17" ht="39.6" x14ac:dyDescent="0.25">
      <c r="A163" s="25" t="s">
        <v>878</v>
      </c>
      <c r="B163" s="13">
        <v>5224</v>
      </c>
      <c r="C163" s="14" t="s">
        <v>95</v>
      </c>
      <c r="D163" s="14" t="s">
        <v>220</v>
      </c>
      <c r="E163" s="14" t="s">
        <v>732</v>
      </c>
      <c r="F163" s="15" t="s">
        <v>369</v>
      </c>
      <c r="G163" s="14" t="s">
        <v>378</v>
      </c>
      <c r="H163" s="16">
        <v>1</v>
      </c>
      <c r="I163" s="17">
        <v>3200000</v>
      </c>
      <c r="J163" s="14" t="s">
        <v>394</v>
      </c>
      <c r="K163" s="18">
        <v>45748</v>
      </c>
      <c r="L163" s="19" t="s">
        <v>15</v>
      </c>
      <c r="O163" s="3" t="s">
        <v>1141</v>
      </c>
      <c r="P163" s="73">
        <v>0</v>
      </c>
      <c r="Q163" s="3"/>
    </row>
    <row r="164" spans="1:17" ht="39.6" x14ac:dyDescent="0.25">
      <c r="A164" s="25" t="s">
        <v>878</v>
      </c>
      <c r="B164" s="13">
        <v>5224</v>
      </c>
      <c r="C164" s="14" t="s">
        <v>96</v>
      </c>
      <c r="D164" s="14" t="s">
        <v>221</v>
      </c>
      <c r="E164" s="14" t="s">
        <v>733</v>
      </c>
      <c r="F164" s="15" t="s">
        <v>370</v>
      </c>
      <c r="G164" s="14" t="s">
        <v>379</v>
      </c>
      <c r="H164" s="16">
        <v>4</v>
      </c>
      <c r="I164" s="17">
        <v>560000</v>
      </c>
      <c r="J164" s="14" t="s">
        <v>394</v>
      </c>
      <c r="K164" s="18">
        <v>45748</v>
      </c>
      <c r="L164" s="19" t="s">
        <v>15</v>
      </c>
      <c r="O164" s="3" t="s">
        <v>1100</v>
      </c>
      <c r="P164" s="73">
        <v>0.65</v>
      </c>
      <c r="Q164" s="74">
        <f>I164*P164</f>
        <v>364000</v>
      </c>
    </row>
    <row r="165" spans="1:17" ht="26.4" x14ac:dyDescent="0.25">
      <c r="A165" s="25" t="s">
        <v>878</v>
      </c>
      <c r="B165" s="13">
        <v>5224</v>
      </c>
      <c r="C165" s="31" t="s">
        <v>1045</v>
      </c>
      <c r="D165" s="14" t="s">
        <v>222</v>
      </c>
      <c r="E165" s="14" t="s">
        <v>734</v>
      </c>
      <c r="F165" s="15" t="s">
        <v>371</v>
      </c>
      <c r="G165" s="14" t="s">
        <v>393</v>
      </c>
      <c r="H165" s="16">
        <v>5</v>
      </c>
      <c r="I165" s="17">
        <v>250000</v>
      </c>
      <c r="J165" s="14" t="s">
        <v>394</v>
      </c>
      <c r="K165" s="33">
        <v>45689</v>
      </c>
      <c r="L165" s="19" t="s">
        <v>15</v>
      </c>
      <c r="O165" s="3" t="s">
        <v>1141</v>
      </c>
      <c r="P165" s="73">
        <v>0</v>
      </c>
      <c r="Q165" s="3"/>
    </row>
    <row r="166" spans="1:17" ht="26.4" x14ac:dyDescent="0.25">
      <c r="A166" s="25" t="s">
        <v>878</v>
      </c>
      <c r="B166" s="13">
        <v>5224</v>
      </c>
      <c r="C166" s="31" t="s">
        <v>1046</v>
      </c>
      <c r="D166" s="14" t="s">
        <v>223</v>
      </c>
      <c r="E166" s="14" t="s">
        <v>735</v>
      </c>
      <c r="F166" s="15" t="s">
        <v>372</v>
      </c>
      <c r="G166" s="14" t="s">
        <v>379</v>
      </c>
      <c r="H166" s="16">
        <v>1000</v>
      </c>
      <c r="I166" s="17">
        <v>90000</v>
      </c>
      <c r="J166" s="14" t="s">
        <v>394</v>
      </c>
      <c r="K166" s="33">
        <v>45689</v>
      </c>
      <c r="L166" s="19" t="s">
        <v>15</v>
      </c>
      <c r="O166" s="3" t="s">
        <v>1100</v>
      </c>
      <c r="P166" s="73">
        <v>0.82499999999999996</v>
      </c>
      <c r="Q166" s="74">
        <f>I166*P166</f>
        <v>74250</v>
      </c>
    </row>
    <row r="167" spans="1:17" x14ac:dyDescent="0.25">
      <c r="A167" s="25" t="s">
        <v>878</v>
      </c>
      <c r="B167" s="13">
        <v>5224</v>
      </c>
      <c r="C167" s="14" t="s">
        <v>1150</v>
      </c>
      <c r="D167" s="14" t="s">
        <v>190</v>
      </c>
      <c r="E167" s="14" t="s">
        <v>736</v>
      </c>
      <c r="F167" s="15" t="s">
        <v>373</v>
      </c>
      <c r="G167" s="14" t="s">
        <v>378</v>
      </c>
      <c r="H167" s="77">
        <v>142</v>
      </c>
      <c r="I167" s="17">
        <v>6000960</v>
      </c>
      <c r="J167" s="14" t="s">
        <v>394</v>
      </c>
      <c r="K167" s="18">
        <v>45748</v>
      </c>
      <c r="L167" s="19" t="s">
        <v>15</v>
      </c>
      <c r="O167" s="3" t="s">
        <v>1141</v>
      </c>
      <c r="P167" s="73">
        <v>0</v>
      </c>
      <c r="Q167" s="3"/>
    </row>
    <row r="168" spans="1:17" x14ac:dyDescent="0.25">
      <c r="A168" s="25" t="s">
        <v>878</v>
      </c>
      <c r="B168" s="13">
        <v>5224</v>
      </c>
      <c r="C168" s="31" t="s">
        <v>1047</v>
      </c>
      <c r="D168" s="14" t="s">
        <v>224</v>
      </c>
      <c r="E168" s="14" t="s">
        <v>737</v>
      </c>
      <c r="F168" s="15" t="s">
        <v>374</v>
      </c>
      <c r="G168" s="14" t="s">
        <v>378</v>
      </c>
      <c r="H168" s="16">
        <v>1</v>
      </c>
      <c r="I168" s="17">
        <v>7396000</v>
      </c>
      <c r="J168" s="14" t="s">
        <v>394</v>
      </c>
      <c r="K168" s="33">
        <v>45689</v>
      </c>
      <c r="L168" s="19" t="s">
        <v>15</v>
      </c>
      <c r="O168" s="3" t="s">
        <v>1141</v>
      </c>
      <c r="P168" s="73">
        <v>0</v>
      </c>
      <c r="Q168" s="3"/>
    </row>
    <row r="169" spans="1:17" x14ac:dyDescent="0.25">
      <c r="A169" s="25" t="s">
        <v>878</v>
      </c>
      <c r="B169" s="13">
        <v>5224</v>
      </c>
      <c r="C169" s="14" t="s">
        <v>97</v>
      </c>
      <c r="D169" s="14" t="s">
        <v>225</v>
      </c>
      <c r="E169" s="14" t="s">
        <v>738</v>
      </c>
      <c r="F169" s="15" t="s">
        <v>375</v>
      </c>
      <c r="G169" s="14" t="s">
        <v>378</v>
      </c>
      <c r="H169" s="16">
        <v>1</v>
      </c>
      <c r="I169" s="17">
        <v>2800000</v>
      </c>
      <c r="J169" s="14" t="s">
        <v>394</v>
      </c>
      <c r="K169" s="18">
        <v>45839</v>
      </c>
      <c r="L169" s="19" t="s">
        <v>15</v>
      </c>
      <c r="O169" s="3" t="s">
        <v>1100</v>
      </c>
      <c r="P169" s="73">
        <v>0.63739999999999997</v>
      </c>
      <c r="Q169" s="74">
        <f>I169*P169</f>
        <v>1784720</v>
      </c>
    </row>
    <row r="170" spans="1:17" ht="66" x14ac:dyDescent="0.25">
      <c r="A170" s="25" t="s">
        <v>878</v>
      </c>
      <c r="B170" s="13">
        <v>5224</v>
      </c>
      <c r="C170" s="14" t="s">
        <v>900</v>
      </c>
      <c r="D170" s="14" t="s">
        <v>226</v>
      </c>
      <c r="E170" s="14" t="s">
        <v>739</v>
      </c>
      <c r="F170" s="15" t="s">
        <v>376</v>
      </c>
      <c r="G170" s="14" t="s">
        <v>384</v>
      </c>
      <c r="H170" s="16">
        <v>24</v>
      </c>
      <c r="I170" s="17">
        <v>1480500</v>
      </c>
      <c r="J170" s="14" t="s">
        <v>394</v>
      </c>
      <c r="K170" s="18">
        <v>45809</v>
      </c>
      <c r="L170" s="19" t="s">
        <v>15</v>
      </c>
      <c r="O170" s="3" t="s">
        <v>1141</v>
      </c>
      <c r="P170" s="73">
        <v>0</v>
      </c>
      <c r="Q170" s="3"/>
    </row>
    <row r="171" spans="1:17" ht="39.6" x14ac:dyDescent="0.25">
      <c r="A171" s="25" t="s">
        <v>880</v>
      </c>
      <c r="B171" s="34">
        <v>5224</v>
      </c>
      <c r="C171" s="61" t="s">
        <v>884</v>
      </c>
      <c r="D171" s="61" t="s">
        <v>887</v>
      </c>
      <c r="E171" s="61" t="s">
        <v>696</v>
      </c>
      <c r="F171" s="35" t="s">
        <v>888</v>
      </c>
      <c r="G171" s="61" t="s">
        <v>379</v>
      </c>
      <c r="H171" s="62">
        <v>2</v>
      </c>
      <c r="I171" s="63">
        <v>35101130</v>
      </c>
      <c r="J171" s="61" t="s">
        <v>394</v>
      </c>
      <c r="K171" s="38">
        <v>45627</v>
      </c>
      <c r="L171" s="64" t="s">
        <v>15</v>
      </c>
      <c r="O171" s="3" t="s">
        <v>1141</v>
      </c>
      <c r="P171" s="73">
        <v>0</v>
      </c>
      <c r="Q171" s="3"/>
    </row>
    <row r="172" spans="1:17" ht="26.4" x14ac:dyDescent="0.25">
      <c r="A172" s="25" t="s">
        <v>880</v>
      </c>
      <c r="B172" s="34">
        <v>5224</v>
      </c>
      <c r="C172" s="61" t="s">
        <v>885</v>
      </c>
      <c r="D172" s="61" t="s">
        <v>889</v>
      </c>
      <c r="E172" s="61" t="s">
        <v>890</v>
      </c>
      <c r="F172" s="35" t="s">
        <v>891</v>
      </c>
      <c r="G172" s="61" t="s">
        <v>379</v>
      </c>
      <c r="H172" s="62">
        <v>4</v>
      </c>
      <c r="I172" s="63">
        <v>14845762</v>
      </c>
      <c r="J172" s="61" t="s">
        <v>394</v>
      </c>
      <c r="K172" s="38">
        <v>45627</v>
      </c>
      <c r="L172" s="64" t="s">
        <v>15</v>
      </c>
      <c r="O172" s="3" t="s">
        <v>1100</v>
      </c>
      <c r="P172" s="73">
        <v>0.68</v>
      </c>
      <c r="Q172" s="74">
        <f>I172*P172</f>
        <v>10095118.16</v>
      </c>
    </row>
    <row r="173" spans="1:17" ht="26.4" x14ac:dyDescent="0.25">
      <c r="A173" s="25" t="s">
        <v>880</v>
      </c>
      <c r="B173" s="34">
        <v>5224</v>
      </c>
      <c r="C173" s="61" t="s">
        <v>886</v>
      </c>
      <c r="D173" s="61" t="s">
        <v>892</v>
      </c>
      <c r="E173" s="61" t="s">
        <v>696</v>
      </c>
      <c r="F173" s="35" t="s">
        <v>893</v>
      </c>
      <c r="G173" s="61" t="s">
        <v>379</v>
      </c>
      <c r="H173" s="62">
        <v>2</v>
      </c>
      <c r="I173" s="63">
        <v>6600154</v>
      </c>
      <c r="J173" s="61" t="s">
        <v>394</v>
      </c>
      <c r="K173" s="38">
        <v>45627</v>
      </c>
      <c r="L173" s="64" t="s">
        <v>15</v>
      </c>
      <c r="O173" s="3" t="s">
        <v>1141</v>
      </c>
      <c r="P173" s="73">
        <v>0</v>
      </c>
      <c r="Q173" s="3"/>
    </row>
    <row r="174" spans="1:17" ht="26.4" x14ac:dyDescent="0.25">
      <c r="A174" s="25" t="s">
        <v>909</v>
      </c>
      <c r="B174" s="34">
        <v>5224</v>
      </c>
      <c r="C174" s="61" t="s">
        <v>942</v>
      </c>
      <c r="D174" s="61" t="s">
        <v>925</v>
      </c>
      <c r="E174" s="61" t="s">
        <v>926</v>
      </c>
      <c r="F174" s="35" t="s">
        <v>927</v>
      </c>
      <c r="G174" s="61" t="s">
        <v>384</v>
      </c>
      <c r="H174" s="62">
        <v>185</v>
      </c>
      <c r="I174" s="63">
        <v>2049060</v>
      </c>
      <c r="J174" s="61" t="s">
        <v>394</v>
      </c>
      <c r="K174" s="38">
        <v>45627</v>
      </c>
      <c r="L174" s="64" t="s">
        <v>15</v>
      </c>
      <c r="O174" s="3" t="s">
        <v>1100</v>
      </c>
      <c r="P174" s="73">
        <v>0.65</v>
      </c>
      <c r="Q174" s="74">
        <f>I174*P174</f>
        <v>1331889</v>
      </c>
    </row>
    <row r="175" spans="1:17" ht="26.4" x14ac:dyDescent="0.25">
      <c r="A175" s="25" t="s">
        <v>833</v>
      </c>
      <c r="B175" s="34">
        <v>5224</v>
      </c>
      <c r="C175" s="61" t="s">
        <v>930</v>
      </c>
      <c r="D175" s="61" t="s">
        <v>931</v>
      </c>
      <c r="E175" s="61" t="s">
        <v>932</v>
      </c>
      <c r="F175" s="35" t="s">
        <v>933</v>
      </c>
      <c r="G175" s="61" t="s">
        <v>379</v>
      </c>
      <c r="H175" s="62">
        <v>2</v>
      </c>
      <c r="I175" s="63">
        <v>77052503</v>
      </c>
      <c r="J175" s="61" t="s">
        <v>934</v>
      </c>
      <c r="K175" s="38">
        <v>45627</v>
      </c>
      <c r="L175" s="64" t="s">
        <v>15</v>
      </c>
      <c r="O175" s="3" t="s">
        <v>1141</v>
      </c>
      <c r="P175" s="73">
        <v>0</v>
      </c>
      <c r="Q175" s="3"/>
    </row>
    <row r="176" spans="1:17" ht="26.4" x14ac:dyDescent="0.25">
      <c r="A176" s="25" t="s">
        <v>939</v>
      </c>
      <c r="B176" s="34">
        <v>5224</v>
      </c>
      <c r="C176" s="61" t="s">
        <v>940</v>
      </c>
      <c r="D176" s="61" t="s">
        <v>112</v>
      </c>
      <c r="E176" s="61" t="s">
        <v>638</v>
      </c>
      <c r="F176" s="35" t="s">
        <v>941</v>
      </c>
      <c r="G176" s="61" t="s">
        <v>379</v>
      </c>
      <c r="H176" s="62">
        <v>3</v>
      </c>
      <c r="I176" s="63">
        <v>4547300</v>
      </c>
      <c r="J176" s="61" t="s">
        <v>934</v>
      </c>
      <c r="K176" s="38">
        <v>45627</v>
      </c>
      <c r="L176" s="64" t="s">
        <v>15</v>
      </c>
      <c r="O176" s="3" t="s">
        <v>1141</v>
      </c>
      <c r="P176" s="73">
        <v>0</v>
      </c>
      <c r="Q176" s="3"/>
    </row>
    <row r="177" spans="1:17" ht="26.4" x14ac:dyDescent="0.25">
      <c r="A177" s="25" t="s">
        <v>939</v>
      </c>
      <c r="B177" s="13">
        <v>5224</v>
      </c>
      <c r="C177" s="14" t="s">
        <v>1048</v>
      </c>
      <c r="D177" s="14" t="s">
        <v>1049</v>
      </c>
      <c r="E177" s="14" t="s">
        <v>1050</v>
      </c>
      <c r="F177" s="15" t="s">
        <v>1051</v>
      </c>
      <c r="G177" s="14" t="s">
        <v>379</v>
      </c>
      <c r="H177" s="16">
        <v>12</v>
      </c>
      <c r="I177" s="17">
        <v>2500000</v>
      </c>
      <c r="J177" s="14" t="s">
        <v>934</v>
      </c>
      <c r="K177" s="18">
        <v>45689</v>
      </c>
      <c r="L177" s="19" t="s">
        <v>15</v>
      </c>
      <c r="O177" s="3" t="s">
        <v>1141</v>
      </c>
      <c r="P177" s="73">
        <v>0</v>
      </c>
      <c r="Q177" s="3"/>
    </row>
    <row r="178" spans="1:17" ht="26.4" x14ac:dyDescent="0.25">
      <c r="A178" s="25" t="s">
        <v>828</v>
      </c>
      <c r="B178" s="13">
        <v>5224</v>
      </c>
      <c r="C178" s="14" t="s">
        <v>1052</v>
      </c>
      <c r="D178" s="14" t="s">
        <v>1066</v>
      </c>
      <c r="E178" s="14" t="s">
        <v>1091</v>
      </c>
      <c r="F178" s="15" t="s">
        <v>1077</v>
      </c>
      <c r="G178" s="14" t="s">
        <v>379</v>
      </c>
      <c r="H178" s="16">
        <v>1</v>
      </c>
      <c r="I178" s="17">
        <v>310000</v>
      </c>
      <c r="J178" s="14" t="s">
        <v>394</v>
      </c>
      <c r="K178" s="18">
        <v>45717</v>
      </c>
      <c r="L178" s="19" t="s">
        <v>15</v>
      </c>
      <c r="O178" s="3" t="s">
        <v>1100</v>
      </c>
      <c r="P178" s="73">
        <v>0.75349999999999995</v>
      </c>
      <c r="Q178" s="74">
        <f t="shared" ref="Q178:Q186" si="3">I178*P178</f>
        <v>233584.99999999997</v>
      </c>
    </row>
    <row r="179" spans="1:17" ht="26.4" x14ac:dyDescent="0.25">
      <c r="A179" s="25" t="s">
        <v>828</v>
      </c>
      <c r="B179" s="13">
        <v>5224</v>
      </c>
      <c r="C179" s="14" t="s">
        <v>1053</v>
      </c>
      <c r="D179" s="14" t="s">
        <v>1066</v>
      </c>
      <c r="E179" s="14" t="s">
        <v>1091</v>
      </c>
      <c r="F179" s="15" t="s">
        <v>1078</v>
      </c>
      <c r="G179" s="14" t="s">
        <v>379</v>
      </c>
      <c r="H179" s="16">
        <v>1</v>
      </c>
      <c r="I179" s="17">
        <v>350000</v>
      </c>
      <c r="J179" s="14" t="s">
        <v>394</v>
      </c>
      <c r="K179" s="18">
        <v>45717</v>
      </c>
      <c r="L179" s="19" t="s">
        <v>15</v>
      </c>
      <c r="O179" s="3" t="s">
        <v>1100</v>
      </c>
      <c r="P179" s="73">
        <v>0.75349999999999995</v>
      </c>
      <c r="Q179" s="74">
        <f t="shared" si="3"/>
        <v>263725</v>
      </c>
    </row>
    <row r="180" spans="1:17" ht="26.4" x14ac:dyDescent="0.25">
      <c r="A180" s="25" t="s">
        <v>828</v>
      </c>
      <c r="B180" s="13">
        <v>5224</v>
      </c>
      <c r="C180" s="14" t="s">
        <v>1054</v>
      </c>
      <c r="D180" s="14" t="s">
        <v>1067</v>
      </c>
      <c r="E180" s="14" t="s">
        <v>1092</v>
      </c>
      <c r="F180" s="15" t="s">
        <v>1079</v>
      </c>
      <c r="G180" s="14" t="s">
        <v>379</v>
      </c>
      <c r="H180" s="16">
        <v>2</v>
      </c>
      <c r="I180" s="17">
        <v>580000</v>
      </c>
      <c r="J180" s="14" t="s">
        <v>394</v>
      </c>
      <c r="K180" s="18">
        <v>45717</v>
      </c>
      <c r="L180" s="19" t="s">
        <v>15</v>
      </c>
      <c r="O180" s="3" t="s">
        <v>1100</v>
      </c>
      <c r="P180" s="73">
        <v>0.52</v>
      </c>
      <c r="Q180" s="74">
        <f t="shared" si="3"/>
        <v>301600</v>
      </c>
    </row>
    <row r="181" spans="1:17" ht="26.4" x14ac:dyDescent="0.25">
      <c r="A181" s="25" t="s">
        <v>828</v>
      </c>
      <c r="B181" s="13">
        <v>5224</v>
      </c>
      <c r="C181" s="14" t="s">
        <v>1055</v>
      </c>
      <c r="D181" s="14" t="s">
        <v>1067</v>
      </c>
      <c r="E181" s="14" t="s">
        <v>1092</v>
      </c>
      <c r="F181" s="15" t="s">
        <v>1080</v>
      </c>
      <c r="G181" s="14" t="s">
        <v>379</v>
      </c>
      <c r="H181" s="16">
        <v>2</v>
      </c>
      <c r="I181" s="17">
        <v>500000</v>
      </c>
      <c r="J181" s="14" t="s">
        <v>394</v>
      </c>
      <c r="K181" s="18">
        <v>45717</v>
      </c>
      <c r="L181" s="19" t="s">
        <v>15</v>
      </c>
      <c r="O181" s="3" t="s">
        <v>1100</v>
      </c>
      <c r="P181" s="73">
        <v>0.52</v>
      </c>
      <c r="Q181" s="74">
        <f t="shared" si="3"/>
        <v>260000</v>
      </c>
    </row>
    <row r="182" spans="1:17" x14ac:dyDescent="0.25">
      <c r="A182" s="25" t="s">
        <v>828</v>
      </c>
      <c r="B182" s="13">
        <v>5224</v>
      </c>
      <c r="C182" s="14" t="s">
        <v>1056</v>
      </c>
      <c r="D182" s="14" t="s">
        <v>1068</v>
      </c>
      <c r="E182" s="14" t="s">
        <v>1093</v>
      </c>
      <c r="F182" s="15" t="s">
        <v>1081</v>
      </c>
      <c r="G182" s="14" t="s">
        <v>379</v>
      </c>
      <c r="H182" s="16">
        <v>14</v>
      </c>
      <c r="I182" s="17">
        <v>770000</v>
      </c>
      <c r="J182" s="14" t="s">
        <v>394</v>
      </c>
      <c r="K182" s="18">
        <v>45717</v>
      </c>
      <c r="L182" s="19" t="s">
        <v>15</v>
      </c>
      <c r="O182" s="3" t="s">
        <v>1100</v>
      </c>
      <c r="P182" s="73">
        <v>0.68130000000000002</v>
      </c>
      <c r="Q182" s="74">
        <f t="shared" si="3"/>
        <v>524601</v>
      </c>
    </row>
    <row r="183" spans="1:17" x14ac:dyDescent="0.25">
      <c r="A183" s="25" t="s">
        <v>828</v>
      </c>
      <c r="B183" s="13">
        <v>5224</v>
      </c>
      <c r="C183" s="14" t="s">
        <v>1057</v>
      </c>
      <c r="D183" s="14" t="s">
        <v>1069</v>
      </c>
      <c r="E183" s="14" t="s">
        <v>1094</v>
      </c>
      <c r="F183" s="15" t="s">
        <v>1082</v>
      </c>
      <c r="G183" s="14" t="s">
        <v>379</v>
      </c>
      <c r="H183" s="16">
        <v>5</v>
      </c>
      <c r="I183" s="17">
        <v>1375000</v>
      </c>
      <c r="J183" s="14" t="s">
        <v>394</v>
      </c>
      <c r="K183" s="18">
        <v>45717</v>
      </c>
      <c r="L183" s="19" t="s">
        <v>15</v>
      </c>
      <c r="O183" s="3" t="s">
        <v>1100</v>
      </c>
      <c r="P183" s="73">
        <v>0.55000000000000004</v>
      </c>
      <c r="Q183" s="74">
        <f t="shared" si="3"/>
        <v>756250.00000000012</v>
      </c>
    </row>
    <row r="184" spans="1:17" x14ac:dyDescent="0.25">
      <c r="A184" s="25" t="s">
        <v>828</v>
      </c>
      <c r="B184" s="13">
        <v>5224</v>
      </c>
      <c r="C184" s="14" t="s">
        <v>1058</v>
      </c>
      <c r="D184" s="14" t="s">
        <v>1070</v>
      </c>
      <c r="E184" s="14" t="s">
        <v>1095</v>
      </c>
      <c r="F184" s="15" t="s">
        <v>1083</v>
      </c>
      <c r="G184" s="14" t="s">
        <v>379</v>
      </c>
      <c r="H184" s="16">
        <v>5</v>
      </c>
      <c r="I184" s="17">
        <v>450000</v>
      </c>
      <c r="J184" s="14" t="s">
        <v>394</v>
      </c>
      <c r="K184" s="18">
        <v>45717</v>
      </c>
      <c r="L184" s="19" t="s">
        <v>15</v>
      </c>
      <c r="O184" s="3" t="s">
        <v>1100</v>
      </c>
      <c r="P184" s="73">
        <v>0.7198</v>
      </c>
      <c r="Q184" s="74">
        <f t="shared" si="3"/>
        <v>323910</v>
      </c>
    </row>
    <row r="185" spans="1:17" ht="39.6" x14ac:dyDescent="0.25">
      <c r="A185" s="25" t="s">
        <v>828</v>
      </c>
      <c r="B185" s="13">
        <v>5224</v>
      </c>
      <c r="C185" s="14" t="s">
        <v>1059</v>
      </c>
      <c r="D185" s="14" t="s">
        <v>1071</v>
      </c>
      <c r="E185" s="14" t="s">
        <v>1096</v>
      </c>
      <c r="F185" s="15" t="s">
        <v>1084</v>
      </c>
      <c r="G185" s="14" t="s">
        <v>379</v>
      </c>
      <c r="H185" s="16">
        <v>10</v>
      </c>
      <c r="I185" s="17">
        <v>100000</v>
      </c>
      <c r="J185" s="14" t="s">
        <v>394</v>
      </c>
      <c r="K185" s="18">
        <v>45717</v>
      </c>
      <c r="L185" s="19" t="s">
        <v>15</v>
      </c>
      <c r="O185" s="3" t="s">
        <v>1100</v>
      </c>
      <c r="P185" s="73">
        <v>0.75580000000000003</v>
      </c>
      <c r="Q185" s="74">
        <f t="shared" si="3"/>
        <v>75580</v>
      </c>
    </row>
    <row r="186" spans="1:17" ht="39.6" x14ac:dyDescent="0.25">
      <c r="A186" s="25" t="s">
        <v>828</v>
      </c>
      <c r="B186" s="13">
        <v>5224</v>
      </c>
      <c r="C186" s="14" t="s">
        <v>1060</v>
      </c>
      <c r="D186" s="14" t="s">
        <v>1072</v>
      </c>
      <c r="E186" s="14" t="s">
        <v>1096</v>
      </c>
      <c r="F186" s="15" t="s">
        <v>1085</v>
      </c>
      <c r="G186" s="14" t="s">
        <v>379</v>
      </c>
      <c r="H186" s="16">
        <v>10</v>
      </c>
      <c r="I186" s="17">
        <v>100000</v>
      </c>
      <c r="J186" s="14" t="s">
        <v>394</v>
      </c>
      <c r="K186" s="18">
        <v>45717</v>
      </c>
      <c r="L186" s="19" t="s">
        <v>15</v>
      </c>
      <c r="O186" s="3" t="s">
        <v>1100</v>
      </c>
      <c r="P186" s="73">
        <v>0.75580000000000003</v>
      </c>
      <c r="Q186" s="74">
        <f t="shared" si="3"/>
        <v>75580</v>
      </c>
    </row>
    <row r="187" spans="1:17" ht="26.4" x14ac:dyDescent="0.25">
      <c r="A187" s="25" t="s">
        <v>828</v>
      </c>
      <c r="B187" s="13">
        <v>5224</v>
      </c>
      <c r="C187" s="14" t="s">
        <v>1061</v>
      </c>
      <c r="D187" s="14" t="s">
        <v>1073</v>
      </c>
      <c r="E187" s="14" t="s">
        <v>1097</v>
      </c>
      <c r="F187" s="15" t="s">
        <v>1086</v>
      </c>
      <c r="G187" s="14" t="s">
        <v>379</v>
      </c>
      <c r="H187" s="16">
        <v>10</v>
      </c>
      <c r="I187" s="17">
        <v>200000</v>
      </c>
      <c r="J187" s="14" t="s">
        <v>394</v>
      </c>
      <c r="K187" s="18">
        <v>45717</v>
      </c>
      <c r="L187" s="19" t="s">
        <v>15</v>
      </c>
      <c r="O187" s="3" t="s">
        <v>1141</v>
      </c>
      <c r="P187" s="73">
        <v>0</v>
      </c>
      <c r="Q187" s="3"/>
    </row>
    <row r="188" spans="1:17" ht="26.4" x14ac:dyDescent="0.25">
      <c r="A188" s="25" t="s">
        <v>828</v>
      </c>
      <c r="B188" s="13">
        <v>5224</v>
      </c>
      <c r="C188" s="14" t="s">
        <v>1062</v>
      </c>
      <c r="D188" s="14" t="s">
        <v>1074</v>
      </c>
      <c r="E188" s="14" t="s">
        <v>1097</v>
      </c>
      <c r="F188" s="15" t="s">
        <v>1087</v>
      </c>
      <c r="G188" s="14" t="s">
        <v>379</v>
      </c>
      <c r="H188" s="16">
        <v>6</v>
      </c>
      <c r="I188" s="17">
        <v>120000</v>
      </c>
      <c r="J188" s="14" t="s">
        <v>394</v>
      </c>
      <c r="K188" s="18">
        <v>45717</v>
      </c>
      <c r="L188" s="19" t="s">
        <v>15</v>
      </c>
      <c r="O188" s="3" t="s">
        <v>1141</v>
      </c>
      <c r="P188" s="73">
        <v>0</v>
      </c>
      <c r="Q188" s="3"/>
    </row>
    <row r="189" spans="1:17" ht="26.4" x14ac:dyDescent="0.25">
      <c r="A189" s="25" t="s">
        <v>828</v>
      </c>
      <c r="B189" s="13">
        <v>5224</v>
      </c>
      <c r="C189" s="14" t="s">
        <v>1063</v>
      </c>
      <c r="D189" s="14" t="s">
        <v>1073</v>
      </c>
      <c r="E189" s="14" t="s">
        <v>1097</v>
      </c>
      <c r="F189" s="15" t="s">
        <v>1088</v>
      </c>
      <c r="G189" s="14" t="s">
        <v>379</v>
      </c>
      <c r="H189" s="16">
        <v>6</v>
      </c>
      <c r="I189" s="17">
        <v>120000</v>
      </c>
      <c r="J189" s="14" t="s">
        <v>394</v>
      </c>
      <c r="K189" s="18">
        <v>45717</v>
      </c>
      <c r="L189" s="19" t="s">
        <v>15</v>
      </c>
      <c r="O189" s="3" t="s">
        <v>1141</v>
      </c>
      <c r="P189" s="73">
        <v>0</v>
      </c>
      <c r="Q189" s="3"/>
    </row>
    <row r="190" spans="1:17" ht="26.4" x14ac:dyDescent="0.25">
      <c r="A190" s="25" t="s">
        <v>828</v>
      </c>
      <c r="B190" s="13">
        <v>5224</v>
      </c>
      <c r="C190" s="14" t="s">
        <v>1064</v>
      </c>
      <c r="D190" s="14" t="s">
        <v>1075</v>
      </c>
      <c r="E190" s="14" t="s">
        <v>1098</v>
      </c>
      <c r="F190" s="15" t="s">
        <v>1089</v>
      </c>
      <c r="G190" s="14" t="s">
        <v>379</v>
      </c>
      <c r="H190" s="16">
        <v>4</v>
      </c>
      <c r="I190" s="17">
        <v>408000</v>
      </c>
      <c r="J190" s="14" t="s">
        <v>394</v>
      </c>
      <c r="K190" s="18">
        <v>45717</v>
      </c>
      <c r="L190" s="19" t="s">
        <v>15</v>
      </c>
      <c r="O190" s="3" t="s">
        <v>1141</v>
      </c>
      <c r="P190" s="73">
        <v>0</v>
      </c>
      <c r="Q190" s="3"/>
    </row>
    <row r="191" spans="1:17" x14ac:dyDescent="0.25">
      <c r="A191" s="25" t="s">
        <v>828</v>
      </c>
      <c r="B191" s="13">
        <v>5224</v>
      </c>
      <c r="C191" s="14" t="s">
        <v>1065</v>
      </c>
      <c r="D191" s="14" t="s">
        <v>1076</v>
      </c>
      <c r="E191" s="14" t="s">
        <v>1099</v>
      </c>
      <c r="F191" s="15" t="s">
        <v>1090</v>
      </c>
      <c r="G191" s="14" t="s">
        <v>379</v>
      </c>
      <c r="H191" s="16">
        <v>4</v>
      </c>
      <c r="I191" s="17">
        <v>864000</v>
      </c>
      <c r="J191" s="14" t="s">
        <v>394</v>
      </c>
      <c r="K191" s="18">
        <v>45717</v>
      </c>
      <c r="L191" s="19" t="s">
        <v>15</v>
      </c>
      <c r="O191" s="3" t="s">
        <v>1141</v>
      </c>
      <c r="P191" s="73">
        <v>0</v>
      </c>
      <c r="Q191" s="3"/>
    </row>
    <row r="192" spans="1:17" ht="39.6" x14ac:dyDescent="0.25">
      <c r="A192" s="25" t="s">
        <v>828</v>
      </c>
      <c r="B192" s="13">
        <v>5224</v>
      </c>
      <c r="C192" s="14" t="s">
        <v>1124</v>
      </c>
      <c r="D192" s="14" t="s">
        <v>1125</v>
      </c>
      <c r="E192" s="14" t="s">
        <v>1126</v>
      </c>
      <c r="F192" s="15" t="s">
        <v>1128</v>
      </c>
      <c r="G192" s="14" t="s">
        <v>379</v>
      </c>
      <c r="H192" s="16">
        <v>4</v>
      </c>
      <c r="I192" s="17">
        <v>2364510.71</v>
      </c>
      <c r="J192" s="14" t="s">
        <v>394</v>
      </c>
      <c r="K192" s="18">
        <v>45717</v>
      </c>
      <c r="L192" s="19" t="s">
        <v>15</v>
      </c>
      <c r="O192" s="3" t="s">
        <v>1141</v>
      </c>
      <c r="P192" s="73">
        <v>0</v>
      </c>
      <c r="Q192" s="3"/>
    </row>
    <row r="193" spans="1:17" ht="39.6" x14ac:dyDescent="0.25">
      <c r="A193" s="25" t="s">
        <v>828</v>
      </c>
      <c r="B193" s="13">
        <v>5224</v>
      </c>
      <c r="C193" s="14" t="s">
        <v>1127</v>
      </c>
      <c r="D193" s="14" t="s">
        <v>1125</v>
      </c>
      <c r="E193" s="14" t="s">
        <v>1126</v>
      </c>
      <c r="F193" s="15" t="s">
        <v>1129</v>
      </c>
      <c r="G193" s="14" t="s">
        <v>379</v>
      </c>
      <c r="H193" s="16">
        <v>1</v>
      </c>
      <c r="I193" s="17">
        <v>677678.57</v>
      </c>
      <c r="J193" s="14" t="s">
        <v>394</v>
      </c>
      <c r="K193" s="18">
        <v>45717</v>
      </c>
      <c r="L193" s="19" t="s">
        <v>15</v>
      </c>
      <c r="O193" s="3" t="s">
        <v>1141</v>
      </c>
      <c r="P193" s="73">
        <v>0</v>
      </c>
      <c r="Q193" s="3"/>
    </row>
    <row r="194" spans="1:17" ht="26.4" x14ac:dyDescent="0.25">
      <c r="A194" s="25" t="s">
        <v>830</v>
      </c>
      <c r="B194" s="13">
        <v>5224</v>
      </c>
      <c r="C194" s="14" t="s">
        <v>1151</v>
      </c>
      <c r="D194" s="14" t="s">
        <v>1134</v>
      </c>
      <c r="E194" s="14" t="s">
        <v>1135</v>
      </c>
      <c r="F194" s="15" t="s">
        <v>1136</v>
      </c>
      <c r="G194" s="14" t="s">
        <v>1137</v>
      </c>
      <c r="H194" s="16">
        <v>26750</v>
      </c>
      <c r="I194" s="78">
        <v>710674470</v>
      </c>
      <c r="J194" s="14" t="s">
        <v>394</v>
      </c>
      <c r="K194" s="33">
        <v>45717</v>
      </c>
      <c r="L194" s="19" t="s">
        <v>15</v>
      </c>
      <c r="O194" s="3" t="s">
        <v>1100</v>
      </c>
      <c r="P194" s="73">
        <v>0.8</v>
      </c>
      <c r="Q194" s="74">
        <f>I194*P194</f>
        <v>568539576</v>
      </c>
    </row>
    <row r="195" spans="1:17" x14ac:dyDescent="0.25">
      <c r="A195" s="25" t="s">
        <v>1165</v>
      </c>
      <c r="B195" s="13">
        <v>5224</v>
      </c>
      <c r="C195" s="14" t="s">
        <v>1160</v>
      </c>
      <c r="D195" s="14" t="s">
        <v>1161</v>
      </c>
      <c r="E195" s="14" t="s">
        <v>1162</v>
      </c>
      <c r="F195" s="15" t="s">
        <v>1163</v>
      </c>
      <c r="G195" s="14" t="s">
        <v>378</v>
      </c>
      <c r="H195" s="16">
        <v>1</v>
      </c>
      <c r="I195" s="17">
        <v>12178000</v>
      </c>
      <c r="J195" s="14" t="s">
        <v>394</v>
      </c>
      <c r="K195" s="33">
        <v>45717</v>
      </c>
      <c r="L195" s="19" t="s">
        <v>15</v>
      </c>
      <c r="O195" s="3" t="s">
        <v>1100</v>
      </c>
      <c r="P195" s="73">
        <v>0.59809999999999997</v>
      </c>
      <c r="Q195" s="74">
        <f>I195*P195</f>
        <v>7283661.7999999998</v>
      </c>
    </row>
    <row r="196" spans="1:17" x14ac:dyDescent="0.25">
      <c r="A196" s="25" t="s">
        <v>906</v>
      </c>
      <c r="B196" s="13">
        <v>5224</v>
      </c>
      <c r="C196" s="14" t="s">
        <v>1187</v>
      </c>
      <c r="D196" s="14" t="s">
        <v>1188</v>
      </c>
      <c r="E196" s="14" t="s">
        <v>1189</v>
      </c>
      <c r="F196" s="15" t="s">
        <v>1190</v>
      </c>
      <c r="G196" s="14" t="s">
        <v>379</v>
      </c>
      <c r="H196" s="16">
        <v>1</v>
      </c>
      <c r="I196" s="17">
        <v>3760714.29</v>
      </c>
      <c r="J196" s="14" t="s">
        <v>394</v>
      </c>
      <c r="K196" s="18">
        <v>45748</v>
      </c>
      <c r="L196" s="19" t="s">
        <v>15</v>
      </c>
      <c r="N196" s="3" t="s">
        <v>1164</v>
      </c>
      <c r="P196" s="73"/>
    </row>
    <row r="197" spans="1:17" x14ac:dyDescent="0.25">
      <c r="B197" s="80" t="s">
        <v>18</v>
      </c>
      <c r="C197" s="81"/>
      <c r="D197" s="81"/>
      <c r="E197" s="81"/>
      <c r="F197" s="81"/>
      <c r="G197" s="81"/>
      <c r="H197" s="82"/>
      <c r="I197" s="22">
        <f>SUM(I12:I196)</f>
        <v>1185994097.132257</v>
      </c>
      <c r="J197" s="10"/>
      <c r="K197" s="10"/>
      <c r="L197" s="19"/>
      <c r="P197" s="73">
        <f>Q197/I197</f>
        <v>0.58275640109157234</v>
      </c>
      <c r="Q197" s="22">
        <f>SUM(Q12:Q196)</f>
        <v>691145651.76064277</v>
      </c>
    </row>
    <row r="198" spans="1:17" x14ac:dyDescent="0.25">
      <c r="B198" s="86" t="s">
        <v>16</v>
      </c>
      <c r="C198" s="86"/>
      <c r="D198" s="86"/>
      <c r="E198" s="86"/>
      <c r="F198" s="86"/>
      <c r="G198" s="86"/>
      <c r="H198" s="86"/>
      <c r="I198" s="86"/>
      <c r="J198" s="86"/>
      <c r="K198" s="86"/>
      <c r="L198" s="86"/>
    </row>
    <row r="199" spans="1:17" x14ac:dyDescent="0.25">
      <c r="A199" s="25" t="s">
        <v>906</v>
      </c>
      <c r="B199" s="46">
        <v>5224</v>
      </c>
      <c r="C199" s="46" t="s">
        <v>1028</v>
      </c>
      <c r="D199" s="46" t="s">
        <v>408</v>
      </c>
      <c r="E199" s="46" t="s">
        <v>740</v>
      </c>
      <c r="F199" s="47" t="s">
        <v>428</v>
      </c>
      <c r="G199" s="46" t="s">
        <v>16</v>
      </c>
      <c r="H199" s="48">
        <v>1</v>
      </c>
      <c r="I199" s="49">
        <v>0</v>
      </c>
      <c r="J199" s="46" t="s">
        <v>394</v>
      </c>
      <c r="K199" s="50">
        <v>45689</v>
      </c>
      <c r="L199" s="51" t="s">
        <v>15</v>
      </c>
    </row>
    <row r="200" spans="1:17" ht="26.4" x14ac:dyDescent="0.25">
      <c r="A200" s="25" t="s">
        <v>903</v>
      </c>
      <c r="B200" s="34">
        <v>5224</v>
      </c>
      <c r="C200" s="34" t="s">
        <v>23</v>
      </c>
      <c r="D200" s="34" t="s">
        <v>409</v>
      </c>
      <c r="E200" s="34" t="s">
        <v>741</v>
      </c>
      <c r="F200" s="35" t="s">
        <v>429</v>
      </c>
      <c r="G200" s="34" t="s">
        <v>16</v>
      </c>
      <c r="H200" s="36">
        <v>1</v>
      </c>
      <c r="I200" s="37">
        <v>30000000</v>
      </c>
      <c r="J200" s="34" t="s">
        <v>453</v>
      </c>
      <c r="K200" s="38">
        <v>45658</v>
      </c>
      <c r="L200" s="39" t="s">
        <v>15</v>
      </c>
    </row>
    <row r="201" spans="1:17" ht="26.4" x14ac:dyDescent="0.25">
      <c r="A201" s="25" t="s">
        <v>903</v>
      </c>
      <c r="B201" s="34">
        <v>5224</v>
      </c>
      <c r="C201" s="34" t="s">
        <v>396</v>
      </c>
      <c r="D201" s="34" t="s">
        <v>409</v>
      </c>
      <c r="E201" s="34" t="s">
        <v>741</v>
      </c>
      <c r="F201" s="35" t="s">
        <v>430</v>
      </c>
      <c r="G201" s="34" t="s">
        <v>16</v>
      </c>
      <c r="H201" s="36">
        <v>1</v>
      </c>
      <c r="I201" s="37">
        <v>30000000</v>
      </c>
      <c r="J201" s="34" t="s">
        <v>453</v>
      </c>
      <c r="K201" s="38">
        <v>45658</v>
      </c>
      <c r="L201" s="39" t="s">
        <v>15</v>
      </c>
    </row>
    <row r="202" spans="1:17" ht="26.4" x14ac:dyDescent="0.25">
      <c r="A202" s="25" t="s">
        <v>903</v>
      </c>
      <c r="B202" s="34">
        <v>5224</v>
      </c>
      <c r="C202" s="34" t="s">
        <v>397</v>
      </c>
      <c r="D202" s="34" t="s">
        <v>409</v>
      </c>
      <c r="E202" s="34" t="s">
        <v>741</v>
      </c>
      <c r="F202" s="35" t="s">
        <v>431</v>
      </c>
      <c r="G202" s="34" t="s">
        <v>16</v>
      </c>
      <c r="H202" s="36">
        <v>1</v>
      </c>
      <c r="I202" s="37">
        <v>12985000</v>
      </c>
      <c r="J202" s="34" t="s">
        <v>453</v>
      </c>
      <c r="K202" s="38">
        <v>45658</v>
      </c>
      <c r="L202" s="39" t="s">
        <v>15</v>
      </c>
    </row>
    <row r="203" spans="1:17" ht="39.6" x14ac:dyDescent="0.25">
      <c r="A203" s="25" t="s">
        <v>903</v>
      </c>
      <c r="B203" s="46">
        <v>5224</v>
      </c>
      <c r="C203" s="46" t="s">
        <v>1144</v>
      </c>
      <c r="D203" s="46" t="s">
        <v>410</v>
      </c>
      <c r="E203" s="46" t="s">
        <v>742</v>
      </c>
      <c r="F203" s="47" t="s">
        <v>432</v>
      </c>
      <c r="G203" s="46" t="s">
        <v>16</v>
      </c>
      <c r="H203" s="48">
        <v>1</v>
      </c>
      <c r="I203" s="49">
        <v>0</v>
      </c>
      <c r="J203" s="46" t="s">
        <v>394</v>
      </c>
      <c r="K203" s="50">
        <v>45689</v>
      </c>
      <c r="L203" s="51" t="s">
        <v>15</v>
      </c>
    </row>
    <row r="204" spans="1:17" ht="39.6" x14ac:dyDescent="0.25">
      <c r="A204" s="25" t="s">
        <v>903</v>
      </c>
      <c r="B204" s="13">
        <v>5224</v>
      </c>
      <c r="C204" s="13" t="s">
        <v>948</v>
      </c>
      <c r="D204" s="13" t="s">
        <v>409</v>
      </c>
      <c r="E204" s="13" t="s">
        <v>741</v>
      </c>
      <c r="F204" s="15" t="s">
        <v>947</v>
      </c>
      <c r="G204" s="13" t="s">
        <v>16</v>
      </c>
      <c r="H204" s="26">
        <v>1</v>
      </c>
      <c r="I204" s="1">
        <v>12500000</v>
      </c>
      <c r="J204" s="13" t="s">
        <v>453</v>
      </c>
      <c r="K204" s="33">
        <v>45778</v>
      </c>
      <c r="L204" s="20" t="s">
        <v>15</v>
      </c>
      <c r="N204" s="3" t="s">
        <v>1173</v>
      </c>
    </row>
    <row r="205" spans="1:17" ht="52.8" x14ac:dyDescent="0.25">
      <c r="A205" s="25" t="s">
        <v>904</v>
      </c>
      <c r="B205" s="34">
        <v>5224</v>
      </c>
      <c r="C205" s="34" t="s">
        <v>398</v>
      </c>
      <c r="D205" s="34" t="s">
        <v>411</v>
      </c>
      <c r="E205" s="34" t="s">
        <v>743</v>
      </c>
      <c r="F205" s="35" t="s">
        <v>433</v>
      </c>
      <c r="G205" s="34" t="s">
        <v>16</v>
      </c>
      <c r="H205" s="36">
        <v>1</v>
      </c>
      <c r="I205" s="37">
        <v>96254000</v>
      </c>
      <c r="J205" s="34" t="s">
        <v>394</v>
      </c>
      <c r="K205" s="38">
        <v>45597</v>
      </c>
      <c r="L205" s="39" t="s">
        <v>15</v>
      </c>
    </row>
    <row r="206" spans="1:17" ht="26.4" x14ac:dyDescent="0.25">
      <c r="A206" s="25" t="s">
        <v>878</v>
      </c>
      <c r="B206" s="13">
        <v>5224</v>
      </c>
      <c r="C206" s="13" t="s">
        <v>399</v>
      </c>
      <c r="D206" s="13" t="s">
        <v>412</v>
      </c>
      <c r="E206" s="13" t="s">
        <v>744</v>
      </c>
      <c r="F206" s="15" t="s">
        <v>434</v>
      </c>
      <c r="G206" s="13" t="s">
        <v>16</v>
      </c>
      <c r="H206" s="26">
        <v>1</v>
      </c>
      <c r="I206" s="1">
        <v>7234000</v>
      </c>
      <c r="J206" s="13" t="s">
        <v>394</v>
      </c>
      <c r="K206" s="18">
        <v>45778</v>
      </c>
      <c r="L206" s="20" t="s">
        <v>15</v>
      </c>
    </row>
    <row r="207" spans="1:17" ht="92.4" x14ac:dyDescent="0.25">
      <c r="A207" s="25" t="s">
        <v>878</v>
      </c>
      <c r="B207" s="13">
        <v>5224</v>
      </c>
      <c r="C207" s="13" t="s">
        <v>943</v>
      </c>
      <c r="D207" s="13" t="s">
        <v>413</v>
      </c>
      <c r="E207" s="13" t="s">
        <v>745</v>
      </c>
      <c r="F207" s="15" t="s">
        <v>435</v>
      </c>
      <c r="G207" s="13" t="s">
        <v>16</v>
      </c>
      <c r="H207" s="26">
        <v>1</v>
      </c>
      <c r="I207" s="1">
        <v>13131600</v>
      </c>
      <c r="J207" s="13" t="s">
        <v>394</v>
      </c>
      <c r="K207" s="18">
        <v>45748</v>
      </c>
      <c r="L207" s="20" t="s">
        <v>15</v>
      </c>
      <c r="N207" s="3" t="s">
        <v>1193</v>
      </c>
    </row>
    <row r="208" spans="1:17" ht="39.6" x14ac:dyDescent="0.25">
      <c r="A208" s="25" t="s">
        <v>833</v>
      </c>
      <c r="B208" s="13">
        <v>5224</v>
      </c>
      <c r="C208" s="13" t="s">
        <v>1153</v>
      </c>
      <c r="D208" s="13" t="s">
        <v>414</v>
      </c>
      <c r="E208" s="13" t="s">
        <v>746</v>
      </c>
      <c r="F208" s="15" t="s">
        <v>761</v>
      </c>
      <c r="G208" s="13" t="s">
        <v>16</v>
      </c>
      <c r="H208" s="26">
        <v>1</v>
      </c>
      <c r="I208" s="1">
        <v>3800000</v>
      </c>
      <c r="J208" s="13" t="s">
        <v>394</v>
      </c>
      <c r="K208" s="18">
        <v>45778</v>
      </c>
      <c r="L208" s="20" t="s">
        <v>15</v>
      </c>
      <c r="N208" s="3" t="s">
        <v>1173</v>
      </c>
    </row>
    <row r="209" spans="1:14" ht="39.6" x14ac:dyDescent="0.25">
      <c r="A209" s="25" t="s">
        <v>833</v>
      </c>
      <c r="B209" s="13">
        <v>5224</v>
      </c>
      <c r="C209" s="79" t="s">
        <v>1154</v>
      </c>
      <c r="D209" s="13" t="s">
        <v>414</v>
      </c>
      <c r="E209" s="13" t="s">
        <v>746</v>
      </c>
      <c r="F209" s="15" t="s">
        <v>949</v>
      </c>
      <c r="G209" s="13" t="s">
        <v>16</v>
      </c>
      <c r="H209" s="26">
        <v>1</v>
      </c>
      <c r="I209" s="1">
        <v>3800000</v>
      </c>
      <c r="J209" s="13" t="s">
        <v>394</v>
      </c>
      <c r="K209" s="18">
        <v>45778</v>
      </c>
      <c r="L209" s="20" t="s">
        <v>15</v>
      </c>
      <c r="N209" s="3" t="s">
        <v>1173</v>
      </c>
    </row>
    <row r="210" spans="1:14" ht="26.4" x14ac:dyDescent="0.25">
      <c r="A210" s="25" t="s">
        <v>834</v>
      </c>
      <c r="B210" s="13">
        <v>5224</v>
      </c>
      <c r="C210" s="13" t="s">
        <v>1155</v>
      </c>
      <c r="D210" s="13" t="s">
        <v>414</v>
      </c>
      <c r="E210" s="13" t="s">
        <v>746</v>
      </c>
      <c r="F210" s="15" t="s">
        <v>950</v>
      </c>
      <c r="G210" s="13" t="s">
        <v>16</v>
      </c>
      <c r="H210" s="26">
        <v>1</v>
      </c>
      <c r="I210" s="1">
        <v>12000000</v>
      </c>
      <c r="J210" s="13" t="s">
        <v>394</v>
      </c>
      <c r="K210" s="18">
        <v>45717</v>
      </c>
      <c r="L210" s="20" t="s">
        <v>15</v>
      </c>
    </row>
    <row r="211" spans="1:14" ht="26.4" x14ac:dyDescent="0.25">
      <c r="A211" s="25" t="s">
        <v>834</v>
      </c>
      <c r="B211" s="13">
        <v>5224</v>
      </c>
      <c r="C211" s="13" t="s">
        <v>954</v>
      </c>
      <c r="D211" s="13" t="s">
        <v>414</v>
      </c>
      <c r="E211" s="13" t="s">
        <v>746</v>
      </c>
      <c r="F211" s="15" t="s">
        <v>951</v>
      </c>
      <c r="G211" s="13" t="s">
        <v>16</v>
      </c>
      <c r="H211" s="26">
        <v>1</v>
      </c>
      <c r="I211" s="1">
        <v>10000000</v>
      </c>
      <c r="J211" s="13" t="s">
        <v>394</v>
      </c>
      <c r="K211" s="18">
        <v>45809</v>
      </c>
      <c r="L211" s="20" t="s">
        <v>15</v>
      </c>
    </row>
    <row r="212" spans="1:14" ht="39.6" x14ac:dyDescent="0.25">
      <c r="A212" s="25" t="s">
        <v>834</v>
      </c>
      <c r="B212" s="13">
        <v>5224</v>
      </c>
      <c r="C212" s="13" t="s">
        <v>955</v>
      </c>
      <c r="D212" s="13" t="s">
        <v>414</v>
      </c>
      <c r="E212" s="13" t="s">
        <v>746</v>
      </c>
      <c r="F212" s="15" t="s">
        <v>952</v>
      </c>
      <c r="G212" s="13" t="s">
        <v>16</v>
      </c>
      <c r="H212" s="26">
        <v>1</v>
      </c>
      <c r="I212" s="1">
        <v>25000000</v>
      </c>
      <c r="J212" s="13" t="s">
        <v>394</v>
      </c>
      <c r="K212" s="18">
        <v>45809</v>
      </c>
      <c r="L212" s="20" t="s">
        <v>15</v>
      </c>
    </row>
    <row r="213" spans="1:14" ht="26.4" x14ac:dyDescent="0.25">
      <c r="A213" s="25" t="s">
        <v>833</v>
      </c>
      <c r="B213" s="46">
        <v>5224</v>
      </c>
      <c r="C213" s="46" t="s">
        <v>912</v>
      </c>
      <c r="D213" s="46" t="s">
        <v>415</v>
      </c>
      <c r="E213" s="46" t="s">
        <v>747</v>
      </c>
      <c r="F213" s="47" t="s">
        <v>953</v>
      </c>
      <c r="G213" s="46" t="s">
        <v>16</v>
      </c>
      <c r="H213" s="48">
        <v>1</v>
      </c>
      <c r="I213" s="49">
        <v>0</v>
      </c>
      <c r="J213" s="46" t="s">
        <v>394</v>
      </c>
      <c r="K213" s="50">
        <v>45566</v>
      </c>
      <c r="L213" s="51" t="s">
        <v>15</v>
      </c>
    </row>
    <row r="214" spans="1:14" ht="26.4" x14ac:dyDescent="0.25">
      <c r="A214" s="25" t="s">
        <v>880</v>
      </c>
      <c r="B214" s="34">
        <v>5224</v>
      </c>
      <c r="C214" s="34" t="s">
        <v>400</v>
      </c>
      <c r="D214" s="34" t="s">
        <v>9</v>
      </c>
      <c r="E214" s="34" t="s">
        <v>748</v>
      </c>
      <c r="F214" s="35" t="s">
        <v>437</v>
      </c>
      <c r="G214" s="34" t="s">
        <v>16</v>
      </c>
      <c r="H214" s="36">
        <v>1</v>
      </c>
      <c r="I214" s="37">
        <v>8567831000</v>
      </c>
      <c r="J214" s="34" t="s">
        <v>394</v>
      </c>
      <c r="K214" s="38">
        <v>45566</v>
      </c>
      <c r="L214" s="39" t="s">
        <v>15</v>
      </c>
    </row>
    <row r="215" spans="1:14" ht="26.4" x14ac:dyDescent="0.25">
      <c r="A215" s="25" t="s">
        <v>880</v>
      </c>
      <c r="B215" s="46">
        <v>5224</v>
      </c>
      <c r="C215" s="46" t="s">
        <v>913</v>
      </c>
      <c r="D215" s="46" t="s">
        <v>9</v>
      </c>
      <c r="E215" s="46" t="s">
        <v>748</v>
      </c>
      <c r="F215" s="47" t="s">
        <v>438</v>
      </c>
      <c r="G215" s="46" t="s">
        <v>16</v>
      </c>
      <c r="H215" s="48">
        <v>1</v>
      </c>
      <c r="I215" s="49">
        <v>0</v>
      </c>
      <c r="J215" s="46" t="s">
        <v>394</v>
      </c>
      <c r="K215" s="50">
        <v>45689</v>
      </c>
      <c r="L215" s="51" t="s">
        <v>15</v>
      </c>
    </row>
    <row r="216" spans="1:14" ht="39.6" x14ac:dyDescent="0.25">
      <c r="A216" s="25" t="s">
        <v>880</v>
      </c>
      <c r="B216" s="13">
        <v>5224</v>
      </c>
      <c r="C216" s="13" t="s">
        <v>1106</v>
      </c>
      <c r="D216" s="13" t="s">
        <v>416</v>
      </c>
      <c r="E216" s="13" t="s">
        <v>749</v>
      </c>
      <c r="F216" s="15" t="s">
        <v>881</v>
      </c>
      <c r="G216" s="13" t="s">
        <v>16</v>
      </c>
      <c r="H216" s="26">
        <v>1</v>
      </c>
      <c r="I216" s="1">
        <v>142140000</v>
      </c>
      <c r="J216" s="13" t="s">
        <v>394</v>
      </c>
      <c r="K216" s="18">
        <v>45689</v>
      </c>
      <c r="L216" s="20" t="s">
        <v>15</v>
      </c>
    </row>
    <row r="217" spans="1:14" ht="26.4" x14ac:dyDescent="0.25">
      <c r="A217" s="25" t="s">
        <v>880</v>
      </c>
      <c r="B217" s="13">
        <v>5224</v>
      </c>
      <c r="C217" s="13" t="s">
        <v>1107</v>
      </c>
      <c r="D217" s="13" t="s">
        <v>417</v>
      </c>
      <c r="E217" s="13" t="s">
        <v>750</v>
      </c>
      <c r="F217" s="15" t="s">
        <v>439</v>
      </c>
      <c r="G217" s="13" t="s">
        <v>16</v>
      </c>
      <c r="H217" s="26">
        <v>1</v>
      </c>
      <c r="I217" s="1">
        <v>284280000</v>
      </c>
      <c r="J217" s="13" t="s">
        <v>394</v>
      </c>
      <c r="K217" s="18">
        <v>45689</v>
      </c>
      <c r="L217" s="20" t="s">
        <v>15</v>
      </c>
    </row>
    <row r="218" spans="1:14" ht="52.8" x14ac:dyDescent="0.25">
      <c r="A218" s="25" t="s">
        <v>880</v>
      </c>
      <c r="B218" s="13">
        <v>5224</v>
      </c>
      <c r="C218" s="13" t="s">
        <v>1108</v>
      </c>
      <c r="D218" s="13" t="s">
        <v>418</v>
      </c>
      <c r="E218" s="13" t="s">
        <v>751</v>
      </c>
      <c r="F218" s="15" t="s">
        <v>440</v>
      </c>
      <c r="G218" s="13" t="s">
        <v>16</v>
      </c>
      <c r="H218" s="26">
        <v>1</v>
      </c>
      <c r="I218" s="1">
        <v>84240000</v>
      </c>
      <c r="J218" s="13" t="s">
        <v>394</v>
      </c>
      <c r="K218" s="18">
        <v>45689</v>
      </c>
      <c r="L218" s="20" t="s">
        <v>15</v>
      </c>
    </row>
    <row r="219" spans="1:14" ht="52.8" x14ac:dyDescent="0.25">
      <c r="A219" s="25" t="s">
        <v>880</v>
      </c>
      <c r="B219" s="13">
        <v>5224</v>
      </c>
      <c r="C219" s="13" t="s">
        <v>1131</v>
      </c>
      <c r="D219" s="13" t="s">
        <v>419</v>
      </c>
      <c r="E219" s="13" t="s">
        <v>752</v>
      </c>
      <c r="F219" s="15" t="s">
        <v>441</v>
      </c>
      <c r="G219" s="13" t="s">
        <v>16</v>
      </c>
      <c r="H219" s="26">
        <v>1</v>
      </c>
      <c r="I219" s="1">
        <v>299364000</v>
      </c>
      <c r="J219" s="13" t="s">
        <v>394</v>
      </c>
      <c r="K219" s="18">
        <v>45689</v>
      </c>
      <c r="L219" s="20" t="s">
        <v>15</v>
      </c>
    </row>
    <row r="220" spans="1:14" ht="39.6" x14ac:dyDescent="0.25">
      <c r="A220" s="25" t="s">
        <v>880</v>
      </c>
      <c r="B220" s="13">
        <v>5224</v>
      </c>
      <c r="C220" s="13" t="s">
        <v>1109</v>
      </c>
      <c r="D220" s="13" t="s">
        <v>420</v>
      </c>
      <c r="E220" s="13" t="s">
        <v>753</v>
      </c>
      <c r="F220" s="15" t="s">
        <v>442</v>
      </c>
      <c r="G220" s="13" t="s">
        <v>16</v>
      </c>
      <c r="H220" s="26">
        <v>1</v>
      </c>
      <c r="I220" s="1">
        <v>162306000</v>
      </c>
      <c r="J220" s="13" t="s">
        <v>394</v>
      </c>
      <c r="K220" s="18">
        <v>45689</v>
      </c>
      <c r="L220" s="20" t="s">
        <v>15</v>
      </c>
    </row>
    <row r="221" spans="1:14" ht="39.6" x14ac:dyDescent="0.25">
      <c r="A221" s="25" t="s">
        <v>880</v>
      </c>
      <c r="B221" s="46">
        <v>5224</v>
      </c>
      <c r="C221" s="46" t="s">
        <v>914</v>
      </c>
      <c r="D221" s="46" t="s">
        <v>409</v>
      </c>
      <c r="E221" s="46" t="s">
        <v>741</v>
      </c>
      <c r="F221" s="47" t="s">
        <v>443</v>
      </c>
      <c r="G221" s="46" t="s">
        <v>16</v>
      </c>
      <c r="H221" s="48">
        <v>1</v>
      </c>
      <c r="I221" s="49">
        <v>0</v>
      </c>
      <c r="J221" s="46" t="s">
        <v>453</v>
      </c>
      <c r="K221" s="50">
        <v>45689</v>
      </c>
      <c r="L221" s="51" t="s">
        <v>15</v>
      </c>
    </row>
    <row r="222" spans="1:14" ht="39.6" x14ac:dyDescent="0.25">
      <c r="A222" s="25" t="s">
        <v>878</v>
      </c>
      <c r="B222" s="13">
        <v>5224</v>
      </c>
      <c r="C222" s="13" t="s">
        <v>401</v>
      </c>
      <c r="D222" s="13" t="s">
        <v>421</v>
      </c>
      <c r="E222" s="13" t="s">
        <v>754</v>
      </c>
      <c r="F222" s="15" t="s">
        <v>444</v>
      </c>
      <c r="G222" s="13" t="s">
        <v>16</v>
      </c>
      <c r="H222" s="26">
        <v>1</v>
      </c>
      <c r="I222" s="1">
        <v>394800</v>
      </c>
      <c r="J222" s="13" t="s">
        <v>394</v>
      </c>
      <c r="K222" s="18">
        <v>45778</v>
      </c>
      <c r="L222" s="20" t="s">
        <v>15</v>
      </c>
    </row>
    <row r="223" spans="1:14" ht="26.4" x14ac:dyDescent="0.25">
      <c r="A223" s="25" t="s">
        <v>878</v>
      </c>
      <c r="B223" s="13">
        <v>5224</v>
      </c>
      <c r="C223" s="13" t="s">
        <v>402</v>
      </c>
      <c r="D223" s="13" t="s">
        <v>422</v>
      </c>
      <c r="E223" s="13" t="s">
        <v>755</v>
      </c>
      <c r="F223" s="15" t="s">
        <v>445</v>
      </c>
      <c r="G223" s="13" t="s">
        <v>16</v>
      </c>
      <c r="H223" s="26">
        <v>1</v>
      </c>
      <c r="I223" s="1">
        <v>540000</v>
      </c>
      <c r="J223" s="13" t="s">
        <v>394</v>
      </c>
      <c r="K223" s="18">
        <v>45778</v>
      </c>
      <c r="L223" s="20" t="s">
        <v>15</v>
      </c>
    </row>
    <row r="224" spans="1:14" ht="26.4" x14ac:dyDescent="0.25">
      <c r="A224" s="25" t="s">
        <v>878</v>
      </c>
      <c r="B224" s="13">
        <v>5224</v>
      </c>
      <c r="C224" s="30" t="s">
        <v>1156</v>
      </c>
      <c r="D224" s="13" t="s">
        <v>422</v>
      </c>
      <c r="E224" s="13" t="s">
        <v>755</v>
      </c>
      <c r="F224" s="15" t="s">
        <v>446</v>
      </c>
      <c r="G224" s="13" t="s">
        <v>16</v>
      </c>
      <c r="H224" s="26">
        <v>1</v>
      </c>
      <c r="I224" s="1">
        <v>2726000</v>
      </c>
      <c r="J224" s="13" t="s">
        <v>394</v>
      </c>
      <c r="K224" s="33">
        <v>45717</v>
      </c>
      <c r="L224" s="20" t="s">
        <v>15</v>
      </c>
    </row>
    <row r="225" spans="1:14" ht="26.4" x14ac:dyDescent="0.25">
      <c r="A225" s="25" t="s">
        <v>830</v>
      </c>
      <c r="B225" s="13">
        <v>5224</v>
      </c>
      <c r="C225" s="30" t="s">
        <v>1152</v>
      </c>
      <c r="D225" s="13" t="s">
        <v>423</v>
      </c>
      <c r="E225" s="13" t="s">
        <v>756</v>
      </c>
      <c r="F225" s="15" t="s">
        <v>447</v>
      </c>
      <c r="G225" s="13" t="s">
        <v>16</v>
      </c>
      <c r="H225" s="26">
        <v>1</v>
      </c>
      <c r="I225" s="72">
        <v>1012130280</v>
      </c>
      <c r="J225" s="13" t="s">
        <v>394</v>
      </c>
      <c r="K225" s="33">
        <v>45717</v>
      </c>
      <c r="L225" s="20" t="s">
        <v>15</v>
      </c>
    </row>
    <row r="226" spans="1:14" ht="26.4" x14ac:dyDescent="0.25">
      <c r="A226" s="25" t="s">
        <v>830</v>
      </c>
      <c r="B226" s="46">
        <v>5224</v>
      </c>
      <c r="C226" s="46" t="s">
        <v>915</v>
      </c>
      <c r="D226" s="46" t="s">
        <v>424</v>
      </c>
      <c r="E226" s="46" t="s">
        <v>757</v>
      </c>
      <c r="F226" s="47" t="s">
        <v>824</v>
      </c>
      <c r="G226" s="46" t="s">
        <v>16</v>
      </c>
      <c r="H226" s="48">
        <v>1</v>
      </c>
      <c r="I226" s="49">
        <v>0</v>
      </c>
      <c r="J226" s="46" t="s">
        <v>394</v>
      </c>
      <c r="K226" s="50">
        <v>45597</v>
      </c>
      <c r="L226" s="51" t="s">
        <v>15</v>
      </c>
    </row>
    <row r="227" spans="1:14" x14ac:dyDescent="0.25">
      <c r="A227" s="25" t="s">
        <v>830</v>
      </c>
      <c r="B227" s="46">
        <v>5224</v>
      </c>
      <c r="C227" s="46" t="s">
        <v>916</v>
      </c>
      <c r="D227" s="46" t="s">
        <v>424</v>
      </c>
      <c r="E227" s="46" t="s">
        <v>757</v>
      </c>
      <c r="F227" s="47" t="s">
        <v>448</v>
      </c>
      <c r="G227" s="46" t="s">
        <v>16</v>
      </c>
      <c r="H227" s="48">
        <v>1</v>
      </c>
      <c r="I227" s="49">
        <v>0</v>
      </c>
      <c r="J227" s="46" t="s">
        <v>394</v>
      </c>
      <c r="K227" s="50">
        <v>45658</v>
      </c>
      <c r="L227" s="51" t="s">
        <v>15</v>
      </c>
    </row>
    <row r="228" spans="1:14" ht="26.4" x14ac:dyDescent="0.25">
      <c r="A228" s="25" t="s">
        <v>834</v>
      </c>
      <c r="B228" s="13">
        <v>5224</v>
      </c>
      <c r="C228" s="13" t="s">
        <v>403</v>
      </c>
      <c r="D228" s="13" t="s">
        <v>423</v>
      </c>
      <c r="E228" s="13" t="s">
        <v>756</v>
      </c>
      <c r="F228" s="15" t="s">
        <v>449</v>
      </c>
      <c r="G228" s="13" t="s">
        <v>16</v>
      </c>
      <c r="H228" s="26">
        <v>1</v>
      </c>
      <c r="I228" s="1">
        <v>96000000</v>
      </c>
      <c r="J228" s="13" t="s">
        <v>394</v>
      </c>
      <c r="K228" s="18">
        <v>45748</v>
      </c>
      <c r="L228" s="20" t="s">
        <v>15</v>
      </c>
    </row>
    <row r="229" spans="1:14" ht="26.4" x14ac:dyDescent="0.25">
      <c r="A229" s="25" t="s">
        <v>834</v>
      </c>
      <c r="B229" s="13">
        <v>5224</v>
      </c>
      <c r="C229" s="13" t="s">
        <v>404</v>
      </c>
      <c r="D229" s="13" t="s">
        <v>423</v>
      </c>
      <c r="E229" s="13" t="s">
        <v>756</v>
      </c>
      <c r="F229" s="15" t="s">
        <v>450</v>
      </c>
      <c r="G229" s="13" t="s">
        <v>16</v>
      </c>
      <c r="H229" s="26">
        <v>1</v>
      </c>
      <c r="I229" s="1">
        <v>3825600000</v>
      </c>
      <c r="J229" s="13" t="s">
        <v>394</v>
      </c>
      <c r="K229" s="18">
        <v>45748</v>
      </c>
      <c r="L229" s="20" t="s">
        <v>15</v>
      </c>
    </row>
    <row r="230" spans="1:14" ht="39.6" x14ac:dyDescent="0.25">
      <c r="A230" s="25" t="s">
        <v>834</v>
      </c>
      <c r="B230" s="13">
        <v>5224</v>
      </c>
      <c r="C230" s="13" t="s">
        <v>958</v>
      </c>
      <c r="D230" s="13" t="s">
        <v>425</v>
      </c>
      <c r="E230" s="13" t="s">
        <v>758</v>
      </c>
      <c r="F230" s="15" t="s">
        <v>957</v>
      </c>
      <c r="G230" s="13" t="s">
        <v>16</v>
      </c>
      <c r="H230" s="26">
        <v>1</v>
      </c>
      <c r="I230" s="1">
        <v>8003000</v>
      </c>
      <c r="J230" s="13" t="s">
        <v>394</v>
      </c>
      <c r="K230" s="18">
        <v>45778</v>
      </c>
      <c r="L230" s="20" t="s">
        <v>15</v>
      </c>
      <c r="N230" s="3" t="s">
        <v>1173</v>
      </c>
    </row>
    <row r="231" spans="1:14" ht="52.8" x14ac:dyDescent="0.25">
      <c r="A231" s="25" t="s">
        <v>828</v>
      </c>
      <c r="B231" s="13">
        <v>5224</v>
      </c>
      <c r="C231" s="13" t="s">
        <v>405</v>
      </c>
      <c r="D231" s="13" t="s">
        <v>426</v>
      </c>
      <c r="E231" s="13" t="s">
        <v>759</v>
      </c>
      <c r="F231" s="15" t="s">
        <v>451</v>
      </c>
      <c r="G231" s="13" t="s">
        <v>16</v>
      </c>
      <c r="H231" s="26">
        <v>1</v>
      </c>
      <c r="I231" s="1">
        <v>6000000</v>
      </c>
      <c r="J231" s="13" t="s">
        <v>394</v>
      </c>
      <c r="K231" s="18">
        <v>45809</v>
      </c>
      <c r="L231" s="20" t="s">
        <v>15</v>
      </c>
    </row>
    <row r="232" spans="1:14" ht="52.8" x14ac:dyDescent="0.25">
      <c r="A232" s="25" t="s">
        <v>828</v>
      </c>
      <c r="B232" s="13">
        <v>5224</v>
      </c>
      <c r="C232" s="13" t="s">
        <v>406</v>
      </c>
      <c r="D232" s="13" t="s">
        <v>427</v>
      </c>
      <c r="E232" s="13" t="s">
        <v>760</v>
      </c>
      <c r="F232" s="15" t="s">
        <v>452</v>
      </c>
      <c r="G232" s="13" t="s">
        <v>16</v>
      </c>
      <c r="H232" s="26">
        <v>1</v>
      </c>
      <c r="I232" s="1">
        <v>11700000</v>
      </c>
      <c r="J232" s="13" t="s">
        <v>394</v>
      </c>
      <c r="K232" s="18">
        <v>45778</v>
      </c>
      <c r="L232" s="20" t="s">
        <v>15</v>
      </c>
    </row>
    <row r="233" spans="1:14" ht="52.8" x14ac:dyDescent="0.25">
      <c r="A233" s="25" t="s">
        <v>830</v>
      </c>
      <c r="B233" s="34">
        <v>5224</v>
      </c>
      <c r="C233" s="34" t="s">
        <v>407</v>
      </c>
      <c r="D233" s="34" t="s">
        <v>617</v>
      </c>
      <c r="E233" s="34" t="s">
        <v>760</v>
      </c>
      <c r="F233" s="35" t="s">
        <v>618</v>
      </c>
      <c r="G233" s="40" t="s">
        <v>619</v>
      </c>
      <c r="H233" s="41">
        <v>1</v>
      </c>
      <c r="I233" s="42">
        <v>154618357</v>
      </c>
      <c r="J233" s="40" t="s">
        <v>394</v>
      </c>
      <c r="K233" s="43">
        <v>45566</v>
      </c>
      <c r="L233" s="44" t="s">
        <v>15</v>
      </c>
    </row>
    <row r="234" spans="1:14" ht="26.4" x14ac:dyDescent="0.25">
      <c r="A234" s="25" t="s">
        <v>907</v>
      </c>
      <c r="B234" s="34">
        <v>5224</v>
      </c>
      <c r="C234" s="34" t="s">
        <v>998</v>
      </c>
      <c r="D234" s="34" t="s">
        <v>1001</v>
      </c>
      <c r="E234" s="34" t="s">
        <v>1000</v>
      </c>
      <c r="F234" s="35" t="s">
        <v>999</v>
      </c>
      <c r="G234" s="40" t="s">
        <v>619</v>
      </c>
      <c r="H234" s="41">
        <v>1</v>
      </c>
      <c r="I234" s="37">
        <v>21727500</v>
      </c>
      <c r="J234" s="34" t="s">
        <v>1002</v>
      </c>
      <c r="K234" s="43">
        <v>45658</v>
      </c>
      <c r="L234" s="44" t="s">
        <v>15</v>
      </c>
    </row>
    <row r="235" spans="1:14" ht="26.4" x14ac:dyDescent="0.25">
      <c r="B235" s="13">
        <v>5224</v>
      </c>
      <c r="C235" s="13" t="s">
        <v>1119</v>
      </c>
      <c r="D235" s="13" t="s">
        <v>424</v>
      </c>
      <c r="E235" s="13" t="s">
        <v>757</v>
      </c>
      <c r="F235" s="15" t="s">
        <v>1120</v>
      </c>
      <c r="G235" s="13" t="s">
        <v>16</v>
      </c>
      <c r="H235" s="67">
        <v>1</v>
      </c>
      <c r="I235" s="1">
        <v>347047869</v>
      </c>
      <c r="J235" s="13" t="s">
        <v>394</v>
      </c>
      <c r="K235" s="68">
        <v>45689</v>
      </c>
      <c r="L235" s="20" t="s">
        <v>15</v>
      </c>
    </row>
    <row r="236" spans="1:14" ht="39.6" x14ac:dyDescent="0.25">
      <c r="A236" s="25" t="s">
        <v>880</v>
      </c>
      <c r="B236" s="13">
        <v>5224</v>
      </c>
      <c r="C236" s="13" t="s">
        <v>1132</v>
      </c>
      <c r="D236" s="13" t="s">
        <v>409</v>
      </c>
      <c r="E236" s="13" t="s">
        <v>741</v>
      </c>
      <c r="F236" s="15" t="s">
        <v>552</v>
      </c>
      <c r="G236" s="13" t="s">
        <v>16</v>
      </c>
      <c r="H236" s="26">
        <v>1</v>
      </c>
      <c r="I236" s="1">
        <v>15000000</v>
      </c>
      <c r="J236" s="13" t="s">
        <v>453</v>
      </c>
      <c r="K236" s="27">
        <v>45689</v>
      </c>
      <c r="L236" s="20" t="s">
        <v>15</v>
      </c>
    </row>
    <row r="237" spans="1:14" x14ac:dyDescent="0.25">
      <c r="A237" s="25" t="s">
        <v>830</v>
      </c>
      <c r="B237" s="13">
        <v>5224</v>
      </c>
      <c r="C237" s="13" t="s">
        <v>1175</v>
      </c>
      <c r="D237" s="13" t="s">
        <v>424</v>
      </c>
      <c r="E237" s="13" t="s">
        <v>757</v>
      </c>
      <c r="F237" s="15" t="s">
        <v>1176</v>
      </c>
      <c r="G237" s="13" t="s">
        <v>16</v>
      </c>
      <c r="H237" s="26">
        <v>1</v>
      </c>
      <c r="I237" s="1">
        <v>589118559</v>
      </c>
      <c r="J237" s="13" t="s">
        <v>394</v>
      </c>
      <c r="K237" s="27">
        <v>45748</v>
      </c>
      <c r="L237" s="20" t="s">
        <v>15</v>
      </c>
      <c r="N237" s="3" t="s">
        <v>1164</v>
      </c>
    </row>
    <row r="238" spans="1:14" x14ac:dyDescent="0.25">
      <c r="A238" s="25" t="s">
        <v>830</v>
      </c>
      <c r="B238" s="13">
        <v>5224</v>
      </c>
      <c r="C238" s="13" t="s">
        <v>1178</v>
      </c>
      <c r="D238" s="13" t="s">
        <v>424</v>
      </c>
      <c r="E238" s="13" t="s">
        <v>757</v>
      </c>
      <c r="F238" s="15" t="s">
        <v>1177</v>
      </c>
      <c r="G238" s="13" t="s">
        <v>16</v>
      </c>
      <c r="H238" s="26">
        <v>1</v>
      </c>
      <c r="I238" s="1">
        <v>882062238</v>
      </c>
      <c r="J238" s="13" t="s">
        <v>394</v>
      </c>
      <c r="K238" s="27">
        <v>45748</v>
      </c>
      <c r="L238" s="20" t="s">
        <v>15</v>
      </c>
      <c r="N238" s="3" t="s">
        <v>1164</v>
      </c>
    </row>
    <row r="239" spans="1:14" x14ac:dyDescent="0.25">
      <c r="B239" s="80" t="s">
        <v>17</v>
      </c>
      <c r="C239" s="81"/>
      <c r="D239" s="81"/>
      <c r="E239" s="81"/>
      <c r="F239" s="81"/>
      <c r="G239" s="81"/>
      <c r="H239" s="82"/>
      <c r="I239" s="23">
        <f>SUM(I199:I238)</f>
        <v>16769534203</v>
      </c>
      <c r="J239" s="21"/>
      <c r="K239" s="21"/>
      <c r="L239" s="21"/>
    </row>
    <row r="240" spans="1:14" x14ac:dyDescent="0.25">
      <c r="B240" s="86" t="s">
        <v>19</v>
      </c>
      <c r="C240" s="86"/>
      <c r="D240" s="86"/>
      <c r="E240" s="86"/>
      <c r="F240" s="86"/>
      <c r="G240" s="86"/>
      <c r="H240" s="86"/>
      <c r="I240" s="86"/>
      <c r="J240" s="86"/>
      <c r="K240" s="86"/>
      <c r="L240" s="86"/>
    </row>
    <row r="241" spans="1:17" ht="66" x14ac:dyDescent="0.25">
      <c r="A241" s="25" t="s">
        <v>906</v>
      </c>
      <c r="B241" s="34">
        <v>5224</v>
      </c>
      <c r="C241" s="34" t="s">
        <v>20</v>
      </c>
      <c r="D241" s="34" t="s">
        <v>555</v>
      </c>
      <c r="E241" s="34" t="s">
        <v>762</v>
      </c>
      <c r="F241" s="35" t="s">
        <v>483</v>
      </c>
      <c r="G241" s="34" t="s">
        <v>19</v>
      </c>
      <c r="H241" s="36">
        <v>1</v>
      </c>
      <c r="I241" s="37">
        <v>42480</v>
      </c>
      <c r="J241" s="34" t="s">
        <v>394</v>
      </c>
      <c r="K241" s="45">
        <v>45627</v>
      </c>
      <c r="L241" s="39" t="s">
        <v>15</v>
      </c>
    </row>
    <row r="242" spans="1:17" s="70" customFormat="1" ht="39.6" x14ac:dyDescent="0.25">
      <c r="A242" s="69" t="s">
        <v>906</v>
      </c>
      <c r="B242" s="46">
        <v>5224</v>
      </c>
      <c r="C242" s="46" t="s">
        <v>1024</v>
      </c>
      <c r="D242" s="46" t="s">
        <v>556</v>
      </c>
      <c r="E242" s="46" t="s">
        <v>763</v>
      </c>
      <c r="F242" s="47" t="s">
        <v>484</v>
      </c>
      <c r="G242" s="46" t="s">
        <v>19</v>
      </c>
      <c r="H242" s="48">
        <v>1</v>
      </c>
      <c r="I242" s="49">
        <v>0</v>
      </c>
      <c r="J242" s="46" t="s">
        <v>394</v>
      </c>
      <c r="K242" s="52">
        <v>45901</v>
      </c>
      <c r="L242" s="51" t="s">
        <v>15</v>
      </c>
      <c r="Q242" s="75"/>
    </row>
    <row r="243" spans="1:17" s="70" customFormat="1" ht="39.6" x14ac:dyDescent="0.25">
      <c r="A243" s="69" t="s">
        <v>906</v>
      </c>
      <c r="B243" s="46">
        <v>5224</v>
      </c>
      <c r="C243" s="46" t="s">
        <v>1025</v>
      </c>
      <c r="D243" s="46" t="s">
        <v>556</v>
      </c>
      <c r="E243" s="46" t="s">
        <v>763</v>
      </c>
      <c r="F243" s="47" t="s">
        <v>485</v>
      </c>
      <c r="G243" s="46" t="s">
        <v>19</v>
      </c>
      <c r="H243" s="48">
        <v>1</v>
      </c>
      <c r="I243" s="49">
        <v>0</v>
      </c>
      <c r="J243" s="46" t="s">
        <v>394</v>
      </c>
      <c r="K243" s="52">
        <v>45901</v>
      </c>
      <c r="L243" s="51" t="s">
        <v>15</v>
      </c>
      <c r="Q243" s="75"/>
    </row>
    <row r="244" spans="1:17" s="70" customFormat="1" ht="39.6" x14ac:dyDescent="0.25">
      <c r="A244" s="69" t="s">
        <v>906</v>
      </c>
      <c r="B244" s="46">
        <v>5224</v>
      </c>
      <c r="C244" s="46" t="s">
        <v>1026</v>
      </c>
      <c r="D244" s="46" t="s">
        <v>556</v>
      </c>
      <c r="E244" s="46" t="s">
        <v>763</v>
      </c>
      <c r="F244" s="47" t="s">
        <v>486</v>
      </c>
      <c r="G244" s="46" t="s">
        <v>19</v>
      </c>
      <c r="H244" s="48">
        <v>1</v>
      </c>
      <c r="I244" s="49">
        <v>0</v>
      </c>
      <c r="J244" s="46" t="s">
        <v>394</v>
      </c>
      <c r="K244" s="52">
        <v>45901</v>
      </c>
      <c r="L244" s="51" t="s">
        <v>15</v>
      </c>
      <c r="Q244" s="75"/>
    </row>
    <row r="245" spans="1:17" ht="39.6" x14ac:dyDescent="0.25">
      <c r="A245" s="25" t="s">
        <v>906</v>
      </c>
      <c r="B245" s="34">
        <v>5224</v>
      </c>
      <c r="C245" s="34" t="s">
        <v>936</v>
      </c>
      <c r="D245" s="34" t="s">
        <v>556</v>
      </c>
      <c r="E245" s="34" t="s">
        <v>763</v>
      </c>
      <c r="F245" s="35" t="s">
        <v>487</v>
      </c>
      <c r="G245" s="34" t="s">
        <v>19</v>
      </c>
      <c r="H245" s="36">
        <v>1</v>
      </c>
      <c r="I245" s="37">
        <v>1597439.2857142854</v>
      </c>
      <c r="J245" s="34" t="s">
        <v>394</v>
      </c>
      <c r="K245" s="45">
        <v>45627</v>
      </c>
      <c r="L245" s="39" t="s">
        <v>15</v>
      </c>
    </row>
    <row r="246" spans="1:17" s="70" customFormat="1" ht="39.6" x14ac:dyDescent="0.25">
      <c r="A246" s="69" t="s">
        <v>906</v>
      </c>
      <c r="B246" s="46">
        <v>5224</v>
      </c>
      <c r="C246" s="46" t="s">
        <v>1021</v>
      </c>
      <c r="D246" s="46" t="s">
        <v>557</v>
      </c>
      <c r="E246" s="46" t="s">
        <v>764</v>
      </c>
      <c r="F246" s="47" t="s">
        <v>488</v>
      </c>
      <c r="G246" s="46" t="s">
        <v>19</v>
      </c>
      <c r="H246" s="48">
        <v>1</v>
      </c>
      <c r="I246" s="49">
        <v>0</v>
      </c>
      <c r="J246" s="46" t="s">
        <v>453</v>
      </c>
      <c r="K246" s="52">
        <v>45809</v>
      </c>
      <c r="L246" s="51" t="s">
        <v>15</v>
      </c>
      <c r="Q246" s="75"/>
    </row>
    <row r="247" spans="1:17" s="70" customFormat="1" ht="39.6" x14ac:dyDescent="0.25">
      <c r="A247" s="69" t="s">
        <v>906</v>
      </c>
      <c r="B247" s="46">
        <v>5224</v>
      </c>
      <c r="C247" s="46" t="s">
        <v>1023</v>
      </c>
      <c r="D247" s="46" t="s">
        <v>556</v>
      </c>
      <c r="E247" s="46" t="s">
        <v>763</v>
      </c>
      <c r="F247" s="47" t="s">
        <v>489</v>
      </c>
      <c r="G247" s="46" t="s">
        <v>19</v>
      </c>
      <c r="H247" s="48">
        <v>1</v>
      </c>
      <c r="I247" s="49">
        <v>0</v>
      </c>
      <c r="J247" s="46" t="s">
        <v>614</v>
      </c>
      <c r="K247" s="52">
        <v>45809</v>
      </c>
      <c r="L247" s="51" t="s">
        <v>15</v>
      </c>
      <c r="Q247" s="75"/>
    </row>
    <row r="248" spans="1:17" ht="39.6" x14ac:dyDescent="0.25">
      <c r="A248" s="25" t="s">
        <v>906</v>
      </c>
      <c r="B248" s="34">
        <v>5224</v>
      </c>
      <c r="C248" s="34" t="s">
        <v>454</v>
      </c>
      <c r="D248" s="34" t="s">
        <v>557</v>
      </c>
      <c r="E248" s="34" t="s">
        <v>764</v>
      </c>
      <c r="F248" s="35" t="s">
        <v>490</v>
      </c>
      <c r="G248" s="34" t="s">
        <v>19</v>
      </c>
      <c r="H248" s="36">
        <v>1</v>
      </c>
      <c r="I248" s="37">
        <v>2082800</v>
      </c>
      <c r="J248" s="34" t="s">
        <v>453</v>
      </c>
      <c r="K248" s="45">
        <v>45658</v>
      </c>
      <c r="L248" s="39" t="s">
        <v>15</v>
      </c>
    </row>
    <row r="249" spans="1:17" ht="39.6" x14ac:dyDescent="0.25">
      <c r="A249" s="25" t="s">
        <v>906</v>
      </c>
      <c r="B249" s="34">
        <v>5224</v>
      </c>
      <c r="C249" s="34" t="s">
        <v>455</v>
      </c>
      <c r="D249" s="34" t="s">
        <v>558</v>
      </c>
      <c r="E249" s="34" t="s">
        <v>765</v>
      </c>
      <c r="F249" s="35" t="s">
        <v>491</v>
      </c>
      <c r="G249" s="34" t="s">
        <v>19</v>
      </c>
      <c r="H249" s="36">
        <v>1</v>
      </c>
      <c r="I249" s="37">
        <v>1036880</v>
      </c>
      <c r="J249" s="34" t="s">
        <v>453</v>
      </c>
      <c r="K249" s="45">
        <v>45658</v>
      </c>
      <c r="L249" s="39" t="s">
        <v>15</v>
      </c>
    </row>
    <row r="250" spans="1:17" ht="26.4" x14ac:dyDescent="0.25">
      <c r="A250" s="25" t="s">
        <v>906</v>
      </c>
      <c r="B250" s="34">
        <v>5224</v>
      </c>
      <c r="C250" s="34" t="s">
        <v>456</v>
      </c>
      <c r="D250" s="34" t="s">
        <v>559</v>
      </c>
      <c r="E250" s="34" t="s">
        <v>492</v>
      </c>
      <c r="F250" s="35" t="s">
        <v>492</v>
      </c>
      <c r="G250" s="34" t="s">
        <v>19</v>
      </c>
      <c r="H250" s="36">
        <v>1</v>
      </c>
      <c r="I250" s="37">
        <v>67850671.890000001</v>
      </c>
      <c r="J250" s="34" t="s">
        <v>453</v>
      </c>
      <c r="K250" s="45">
        <v>45658</v>
      </c>
      <c r="L250" s="39" t="s">
        <v>15</v>
      </c>
    </row>
    <row r="251" spans="1:17" s="70" customFormat="1" ht="39.6" x14ac:dyDescent="0.25">
      <c r="A251" s="69" t="s">
        <v>906</v>
      </c>
      <c r="B251" s="46">
        <v>5224</v>
      </c>
      <c r="C251" s="46" t="s">
        <v>1022</v>
      </c>
      <c r="D251" s="46" t="s">
        <v>560</v>
      </c>
      <c r="E251" s="46" t="s">
        <v>766</v>
      </c>
      <c r="F251" s="47" t="s">
        <v>493</v>
      </c>
      <c r="G251" s="46" t="s">
        <v>19</v>
      </c>
      <c r="H251" s="48">
        <v>1</v>
      </c>
      <c r="I251" s="49">
        <v>0</v>
      </c>
      <c r="J251" s="46" t="s">
        <v>614</v>
      </c>
      <c r="K251" s="52">
        <v>45809</v>
      </c>
      <c r="L251" s="51" t="s">
        <v>15</v>
      </c>
      <c r="Q251" s="75"/>
    </row>
    <row r="252" spans="1:17" s="70" customFormat="1" ht="39.6" x14ac:dyDescent="0.25">
      <c r="A252" s="69" t="s">
        <v>906</v>
      </c>
      <c r="B252" s="46">
        <v>5224</v>
      </c>
      <c r="C252" s="46" t="s">
        <v>1027</v>
      </c>
      <c r="D252" s="46" t="s">
        <v>557</v>
      </c>
      <c r="E252" s="46" t="s">
        <v>764</v>
      </c>
      <c r="F252" s="47" t="s">
        <v>494</v>
      </c>
      <c r="G252" s="46" t="s">
        <v>19</v>
      </c>
      <c r="H252" s="48">
        <v>1</v>
      </c>
      <c r="I252" s="49">
        <v>0</v>
      </c>
      <c r="J252" s="46" t="s">
        <v>453</v>
      </c>
      <c r="K252" s="52">
        <v>45627</v>
      </c>
      <c r="L252" s="51" t="s">
        <v>15</v>
      </c>
      <c r="Q252" s="75"/>
    </row>
    <row r="253" spans="1:17" ht="39.6" x14ac:dyDescent="0.25">
      <c r="A253" s="25" t="s">
        <v>903</v>
      </c>
      <c r="B253" s="46">
        <v>5224</v>
      </c>
      <c r="C253" s="46" t="s">
        <v>1145</v>
      </c>
      <c r="D253" s="46" t="s">
        <v>561</v>
      </c>
      <c r="E253" s="46" t="s">
        <v>767</v>
      </c>
      <c r="F253" s="47" t="s">
        <v>495</v>
      </c>
      <c r="G253" s="46" t="s">
        <v>19</v>
      </c>
      <c r="H253" s="48">
        <v>1</v>
      </c>
      <c r="I253" s="49">
        <v>0</v>
      </c>
      <c r="J253" s="46" t="s">
        <v>394</v>
      </c>
      <c r="K253" s="52">
        <v>45689</v>
      </c>
      <c r="L253" s="51" t="s">
        <v>15</v>
      </c>
    </row>
    <row r="254" spans="1:17" ht="39.6" x14ac:dyDescent="0.25">
      <c r="A254" s="25" t="s">
        <v>903</v>
      </c>
      <c r="B254" s="13">
        <v>5224</v>
      </c>
      <c r="C254" s="30" t="s">
        <v>1042</v>
      </c>
      <c r="D254" s="13" t="s">
        <v>562</v>
      </c>
      <c r="E254" s="13" t="s">
        <v>768</v>
      </c>
      <c r="F254" s="15" t="s">
        <v>496</v>
      </c>
      <c r="G254" s="13" t="s">
        <v>19</v>
      </c>
      <c r="H254" s="26">
        <v>1</v>
      </c>
      <c r="I254" s="1">
        <v>1200000</v>
      </c>
      <c r="J254" s="13" t="s">
        <v>394</v>
      </c>
      <c r="K254" s="32">
        <v>45809</v>
      </c>
      <c r="L254" s="20" t="s">
        <v>15</v>
      </c>
    </row>
    <row r="255" spans="1:17" ht="39.6" x14ac:dyDescent="0.25">
      <c r="A255" s="25" t="s">
        <v>903</v>
      </c>
      <c r="B255" s="13">
        <v>5224</v>
      </c>
      <c r="C255" s="13" t="s">
        <v>959</v>
      </c>
      <c r="D255" s="13" t="s">
        <v>562</v>
      </c>
      <c r="E255" s="13" t="s">
        <v>768</v>
      </c>
      <c r="F255" s="15" t="s">
        <v>496</v>
      </c>
      <c r="G255" s="13" t="s">
        <v>19</v>
      </c>
      <c r="H255" s="26">
        <v>1</v>
      </c>
      <c r="I255" s="1">
        <v>600000</v>
      </c>
      <c r="J255" s="13" t="s">
        <v>394</v>
      </c>
      <c r="K255" s="27">
        <v>45809</v>
      </c>
      <c r="L255" s="20" t="s">
        <v>15</v>
      </c>
    </row>
    <row r="256" spans="1:17" ht="52.8" x14ac:dyDescent="0.25">
      <c r="A256" s="25" t="s">
        <v>903</v>
      </c>
      <c r="B256" s="46">
        <v>5224</v>
      </c>
      <c r="C256" s="46" t="s">
        <v>1146</v>
      </c>
      <c r="D256" s="46" t="s">
        <v>562</v>
      </c>
      <c r="E256" s="46" t="s">
        <v>768</v>
      </c>
      <c r="F256" s="47" t="s">
        <v>497</v>
      </c>
      <c r="G256" s="46" t="s">
        <v>19</v>
      </c>
      <c r="H256" s="48">
        <v>1</v>
      </c>
      <c r="I256" s="49">
        <v>0</v>
      </c>
      <c r="J256" s="46" t="s">
        <v>394</v>
      </c>
      <c r="K256" s="52">
        <v>45689</v>
      </c>
      <c r="L256" s="51" t="s">
        <v>15</v>
      </c>
    </row>
    <row r="257" spans="1:12" ht="26.4" x14ac:dyDescent="0.25">
      <c r="A257" s="25" t="s">
        <v>904</v>
      </c>
      <c r="B257" s="34">
        <v>5224</v>
      </c>
      <c r="C257" s="34" t="s">
        <v>457</v>
      </c>
      <c r="D257" s="34" t="s">
        <v>563</v>
      </c>
      <c r="E257" s="34" t="s">
        <v>769</v>
      </c>
      <c r="F257" s="35" t="s">
        <v>498</v>
      </c>
      <c r="G257" s="34" t="s">
        <v>19</v>
      </c>
      <c r="H257" s="36">
        <v>1</v>
      </c>
      <c r="I257" s="37">
        <v>14310000</v>
      </c>
      <c r="J257" s="34" t="s">
        <v>394</v>
      </c>
      <c r="K257" s="45">
        <v>45597</v>
      </c>
      <c r="L257" s="39" t="s">
        <v>15</v>
      </c>
    </row>
    <row r="258" spans="1:12" ht="26.4" x14ac:dyDescent="0.25">
      <c r="A258" s="25" t="s">
        <v>904</v>
      </c>
      <c r="B258" s="34">
        <v>5224</v>
      </c>
      <c r="C258" s="34" t="s">
        <v>929</v>
      </c>
      <c r="D258" s="34" t="s">
        <v>563</v>
      </c>
      <c r="E258" s="34" t="s">
        <v>769</v>
      </c>
      <c r="F258" s="59" t="s">
        <v>499</v>
      </c>
      <c r="G258" s="34" t="s">
        <v>19</v>
      </c>
      <c r="H258" s="36">
        <v>1</v>
      </c>
      <c r="I258" s="60">
        <v>39202643.745499998</v>
      </c>
      <c r="J258" s="34" t="s">
        <v>394</v>
      </c>
      <c r="K258" s="45">
        <v>45627</v>
      </c>
      <c r="L258" s="39" t="s">
        <v>15</v>
      </c>
    </row>
    <row r="259" spans="1:12" ht="52.8" x14ac:dyDescent="0.25">
      <c r="A259" s="25" t="s">
        <v>904</v>
      </c>
      <c r="B259" s="34">
        <v>5224</v>
      </c>
      <c r="C259" s="34" t="s">
        <v>458</v>
      </c>
      <c r="D259" s="34" t="s">
        <v>564</v>
      </c>
      <c r="E259" s="34" t="s">
        <v>770</v>
      </c>
      <c r="F259" s="59" t="s">
        <v>500</v>
      </c>
      <c r="G259" s="34" t="s">
        <v>19</v>
      </c>
      <c r="H259" s="36">
        <v>1</v>
      </c>
      <c r="I259" s="60">
        <v>39392718</v>
      </c>
      <c r="J259" s="34" t="s">
        <v>394</v>
      </c>
      <c r="K259" s="45">
        <v>45597</v>
      </c>
      <c r="L259" s="39" t="s">
        <v>15</v>
      </c>
    </row>
    <row r="260" spans="1:12" ht="26.4" x14ac:dyDescent="0.25">
      <c r="A260" s="25" t="s">
        <v>904</v>
      </c>
      <c r="B260" s="34">
        <v>5224</v>
      </c>
      <c r="C260" s="34" t="s">
        <v>459</v>
      </c>
      <c r="D260" s="34" t="s">
        <v>409</v>
      </c>
      <c r="E260" s="34" t="s">
        <v>741</v>
      </c>
      <c r="F260" s="35" t="s">
        <v>501</v>
      </c>
      <c r="G260" s="34" t="s">
        <v>19</v>
      </c>
      <c r="H260" s="36">
        <v>1</v>
      </c>
      <c r="I260" s="37">
        <v>8000000</v>
      </c>
      <c r="J260" s="34" t="s">
        <v>453</v>
      </c>
      <c r="K260" s="45">
        <v>45658</v>
      </c>
      <c r="L260" s="39" t="s">
        <v>15</v>
      </c>
    </row>
    <row r="261" spans="1:12" ht="52.8" x14ac:dyDescent="0.25">
      <c r="A261" s="25" t="s">
        <v>878</v>
      </c>
      <c r="B261" s="13">
        <v>5224</v>
      </c>
      <c r="C261" s="13" t="s">
        <v>460</v>
      </c>
      <c r="D261" s="13" t="s">
        <v>565</v>
      </c>
      <c r="E261" s="13" t="s">
        <v>771</v>
      </c>
      <c r="F261" s="15" t="s">
        <v>502</v>
      </c>
      <c r="G261" s="13" t="s">
        <v>19</v>
      </c>
      <c r="H261" s="26">
        <v>1</v>
      </c>
      <c r="I261" s="1">
        <v>2226000</v>
      </c>
      <c r="J261" s="13" t="s">
        <v>394</v>
      </c>
      <c r="K261" s="27">
        <v>45748</v>
      </c>
      <c r="L261" s="20" t="s">
        <v>15</v>
      </c>
    </row>
    <row r="262" spans="1:12" ht="52.8" x14ac:dyDescent="0.25">
      <c r="A262" s="25" t="s">
        <v>878</v>
      </c>
      <c r="B262" s="13">
        <v>5224</v>
      </c>
      <c r="C262" s="13" t="s">
        <v>461</v>
      </c>
      <c r="D262" s="13" t="s">
        <v>566</v>
      </c>
      <c r="E262" s="13" t="s">
        <v>772</v>
      </c>
      <c r="F262" s="15" t="s">
        <v>503</v>
      </c>
      <c r="G262" s="13" t="s">
        <v>19</v>
      </c>
      <c r="H262" s="26">
        <v>1</v>
      </c>
      <c r="I262" s="1">
        <v>318000</v>
      </c>
      <c r="J262" s="13" t="s">
        <v>394</v>
      </c>
      <c r="K262" s="27">
        <v>45717</v>
      </c>
      <c r="L262" s="20" t="s">
        <v>15</v>
      </c>
    </row>
    <row r="263" spans="1:12" ht="26.4" x14ac:dyDescent="0.25">
      <c r="A263" s="25" t="s">
        <v>878</v>
      </c>
      <c r="B263" s="13">
        <v>5224</v>
      </c>
      <c r="C263" s="13" t="s">
        <v>462</v>
      </c>
      <c r="D263" s="13" t="s">
        <v>567</v>
      </c>
      <c r="E263" s="13" t="s">
        <v>773</v>
      </c>
      <c r="F263" s="15" t="s">
        <v>504</v>
      </c>
      <c r="G263" s="13" t="s">
        <v>19</v>
      </c>
      <c r="H263" s="26">
        <v>1</v>
      </c>
      <c r="I263" s="1">
        <v>1500000</v>
      </c>
      <c r="J263" s="13" t="s">
        <v>394</v>
      </c>
      <c r="K263" s="27">
        <v>45748</v>
      </c>
      <c r="L263" s="20" t="s">
        <v>15</v>
      </c>
    </row>
    <row r="264" spans="1:12" ht="52.8" x14ac:dyDescent="0.25">
      <c r="A264" s="25" t="s">
        <v>833</v>
      </c>
      <c r="B264" s="34">
        <v>5224</v>
      </c>
      <c r="C264" s="34" t="s">
        <v>961</v>
      </c>
      <c r="D264" s="34" t="s">
        <v>568</v>
      </c>
      <c r="E264" s="34" t="s">
        <v>774</v>
      </c>
      <c r="F264" s="35" t="s">
        <v>960</v>
      </c>
      <c r="G264" s="34" t="s">
        <v>19</v>
      </c>
      <c r="H264" s="36">
        <v>1</v>
      </c>
      <c r="I264" s="37">
        <v>60856000</v>
      </c>
      <c r="J264" s="34" t="s">
        <v>394</v>
      </c>
      <c r="K264" s="45">
        <v>45627</v>
      </c>
      <c r="L264" s="39" t="s">
        <v>15</v>
      </c>
    </row>
    <row r="265" spans="1:12" ht="79.2" x14ac:dyDescent="0.25">
      <c r="A265" s="25" t="s">
        <v>834</v>
      </c>
      <c r="B265" s="34">
        <v>5224</v>
      </c>
      <c r="C265" s="34" t="s">
        <v>972</v>
      </c>
      <c r="D265" s="34" t="s">
        <v>569</v>
      </c>
      <c r="E265" s="34" t="s">
        <v>775</v>
      </c>
      <c r="F265" s="35" t="s">
        <v>962</v>
      </c>
      <c r="G265" s="34" t="s">
        <v>19</v>
      </c>
      <c r="H265" s="36">
        <v>1</v>
      </c>
      <c r="I265" s="37">
        <v>9400000</v>
      </c>
      <c r="J265" s="34" t="s">
        <v>394</v>
      </c>
      <c r="K265" s="45">
        <v>45627</v>
      </c>
      <c r="L265" s="39" t="s">
        <v>15</v>
      </c>
    </row>
    <row r="266" spans="1:12" ht="26.4" x14ac:dyDescent="0.25">
      <c r="A266" s="25" t="s">
        <v>834</v>
      </c>
      <c r="B266" s="34">
        <v>5224</v>
      </c>
      <c r="C266" s="34" t="s">
        <v>973</v>
      </c>
      <c r="D266" s="34" t="s">
        <v>570</v>
      </c>
      <c r="E266" s="34" t="s">
        <v>776</v>
      </c>
      <c r="F266" s="35" t="s">
        <v>963</v>
      </c>
      <c r="G266" s="34" t="s">
        <v>19</v>
      </c>
      <c r="H266" s="36">
        <v>1</v>
      </c>
      <c r="I266" s="37">
        <v>20182000</v>
      </c>
      <c r="J266" s="34" t="s">
        <v>394</v>
      </c>
      <c r="K266" s="45">
        <v>45597</v>
      </c>
      <c r="L266" s="39" t="s">
        <v>15</v>
      </c>
    </row>
    <row r="267" spans="1:12" ht="79.2" x14ac:dyDescent="0.25">
      <c r="A267" s="25" t="s">
        <v>834</v>
      </c>
      <c r="B267" s="34">
        <v>5224</v>
      </c>
      <c r="C267" s="34" t="s">
        <v>974</v>
      </c>
      <c r="D267" s="34" t="s">
        <v>571</v>
      </c>
      <c r="E267" s="34" t="s">
        <v>777</v>
      </c>
      <c r="F267" s="35" t="s">
        <v>964</v>
      </c>
      <c r="G267" s="34" t="s">
        <v>19</v>
      </c>
      <c r="H267" s="36">
        <v>1</v>
      </c>
      <c r="I267" s="37">
        <v>137800000</v>
      </c>
      <c r="J267" s="34" t="s">
        <v>394</v>
      </c>
      <c r="K267" s="45">
        <v>45597</v>
      </c>
      <c r="L267" s="39" t="s">
        <v>15</v>
      </c>
    </row>
    <row r="268" spans="1:12" ht="39.6" x14ac:dyDescent="0.25">
      <c r="A268" s="25" t="s">
        <v>833</v>
      </c>
      <c r="B268" s="34">
        <v>5224</v>
      </c>
      <c r="C268" s="34" t="s">
        <v>975</v>
      </c>
      <c r="D268" s="34" t="s">
        <v>572</v>
      </c>
      <c r="E268" s="34" t="s">
        <v>778</v>
      </c>
      <c r="F268" s="35" t="s">
        <v>965</v>
      </c>
      <c r="G268" s="34" t="s">
        <v>19</v>
      </c>
      <c r="H268" s="36">
        <v>1</v>
      </c>
      <c r="I268" s="37">
        <v>80452840</v>
      </c>
      <c r="J268" s="34" t="s">
        <v>394</v>
      </c>
      <c r="K268" s="45">
        <v>45627</v>
      </c>
      <c r="L268" s="39" t="s">
        <v>15</v>
      </c>
    </row>
    <row r="269" spans="1:12" ht="26.4" x14ac:dyDescent="0.25">
      <c r="A269" s="25" t="s">
        <v>833</v>
      </c>
      <c r="B269" s="34">
        <v>5224</v>
      </c>
      <c r="C269" s="34" t="s">
        <v>976</v>
      </c>
      <c r="D269" s="34" t="s">
        <v>573</v>
      </c>
      <c r="E269" s="34" t="s">
        <v>505</v>
      </c>
      <c r="F269" s="35" t="s">
        <v>966</v>
      </c>
      <c r="G269" s="34" t="s">
        <v>19</v>
      </c>
      <c r="H269" s="36">
        <v>1</v>
      </c>
      <c r="I269" s="37">
        <v>11843390</v>
      </c>
      <c r="J269" s="34" t="s">
        <v>825</v>
      </c>
      <c r="K269" s="45">
        <v>45566</v>
      </c>
      <c r="L269" s="39" t="s">
        <v>15</v>
      </c>
    </row>
    <row r="270" spans="1:12" ht="26.4" x14ac:dyDescent="0.25">
      <c r="A270" s="25" t="s">
        <v>833</v>
      </c>
      <c r="B270" s="34">
        <v>5224</v>
      </c>
      <c r="C270" s="34" t="s">
        <v>977</v>
      </c>
      <c r="D270" s="34" t="s">
        <v>573</v>
      </c>
      <c r="E270" s="34" t="s">
        <v>505</v>
      </c>
      <c r="F270" s="35" t="s">
        <v>966</v>
      </c>
      <c r="G270" s="34" t="s">
        <v>19</v>
      </c>
      <c r="H270" s="36">
        <v>1</v>
      </c>
      <c r="I270" s="37">
        <v>13076195</v>
      </c>
      <c r="J270" s="34" t="s">
        <v>394</v>
      </c>
      <c r="K270" s="45">
        <v>45566</v>
      </c>
      <c r="L270" s="39" t="s">
        <v>15</v>
      </c>
    </row>
    <row r="271" spans="1:12" ht="26.4" x14ac:dyDescent="0.25">
      <c r="A271" s="25" t="s">
        <v>833</v>
      </c>
      <c r="B271" s="34">
        <v>5224</v>
      </c>
      <c r="C271" s="34" t="s">
        <v>978</v>
      </c>
      <c r="D271" s="34" t="s">
        <v>573</v>
      </c>
      <c r="E271" s="34" t="s">
        <v>505</v>
      </c>
      <c r="F271" s="35" t="s">
        <v>966</v>
      </c>
      <c r="G271" s="34" t="s">
        <v>19</v>
      </c>
      <c r="H271" s="36">
        <v>1</v>
      </c>
      <c r="I271" s="37">
        <v>232054014.5</v>
      </c>
      <c r="J271" s="34" t="s">
        <v>394</v>
      </c>
      <c r="K271" s="45">
        <v>45627</v>
      </c>
      <c r="L271" s="39" t="s">
        <v>15</v>
      </c>
    </row>
    <row r="272" spans="1:12" ht="26.4" x14ac:dyDescent="0.25">
      <c r="A272" s="25" t="s">
        <v>833</v>
      </c>
      <c r="B272" s="34">
        <v>5224</v>
      </c>
      <c r="C272" s="34" t="s">
        <v>979</v>
      </c>
      <c r="D272" s="34" t="s">
        <v>573</v>
      </c>
      <c r="E272" s="34" t="s">
        <v>505</v>
      </c>
      <c r="F272" s="35" t="s">
        <v>966</v>
      </c>
      <c r="G272" s="34" t="s">
        <v>19</v>
      </c>
      <c r="H272" s="36">
        <v>1</v>
      </c>
      <c r="I272" s="37">
        <v>23094500</v>
      </c>
      <c r="J272" s="34" t="s">
        <v>394</v>
      </c>
      <c r="K272" s="45">
        <v>45627</v>
      </c>
      <c r="L272" s="39" t="s">
        <v>15</v>
      </c>
    </row>
    <row r="273" spans="1:17" ht="52.8" x14ac:dyDescent="0.25">
      <c r="A273" s="25" t="s">
        <v>833</v>
      </c>
      <c r="B273" s="34">
        <v>5224</v>
      </c>
      <c r="C273" s="34" t="s">
        <v>980</v>
      </c>
      <c r="D273" s="34" t="s">
        <v>574</v>
      </c>
      <c r="E273" s="34" t="s">
        <v>779</v>
      </c>
      <c r="F273" s="35" t="s">
        <v>967</v>
      </c>
      <c r="G273" s="34" t="s">
        <v>19</v>
      </c>
      <c r="H273" s="36">
        <v>1</v>
      </c>
      <c r="I273" s="37">
        <v>77914040.079999998</v>
      </c>
      <c r="J273" s="34" t="s">
        <v>394</v>
      </c>
      <c r="K273" s="45">
        <v>45627</v>
      </c>
      <c r="L273" s="39" t="s">
        <v>15</v>
      </c>
    </row>
    <row r="274" spans="1:17" ht="26.4" x14ac:dyDescent="0.25">
      <c r="A274" s="25" t="s">
        <v>834</v>
      </c>
      <c r="B274" s="34">
        <v>5224</v>
      </c>
      <c r="C274" s="34" t="s">
        <v>981</v>
      </c>
      <c r="D274" s="34" t="s">
        <v>575</v>
      </c>
      <c r="E274" s="34" t="s">
        <v>780</v>
      </c>
      <c r="F274" s="59" t="s">
        <v>968</v>
      </c>
      <c r="G274" s="34" t="s">
        <v>19</v>
      </c>
      <c r="H274" s="36">
        <v>1</v>
      </c>
      <c r="I274" s="60">
        <v>625454355</v>
      </c>
      <c r="J274" s="34" t="s">
        <v>453</v>
      </c>
      <c r="K274" s="45">
        <v>45627</v>
      </c>
      <c r="L274" s="39" t="s">
        <v>15</v>
      </c>
    </row>
    <row r="275" spans="1:17" s="66" customFormat="1" ht="66" x14ac:dyDescent="0.25">
      <c r="A275" s="65" t="s">
        <v>834</v>
      </c>
      <c r="B275" s="34">
        <v>5224</v>
      </c>
      <c r="C275" s="34" t="s">
        <v>982</v>
      </c>
      <c r="D275" s="34" t="s">
        <v>576</v>
      </c>
      <c r="E275" s="34" t="s">
        <v>781</v>
      </c>
      <c r="F275" s="59" t="s">
        <v>969</v>
      </c>
      <c r="G275" s="34" t="s">
        <v>19</v>
      </c>
      <c r="H275" s="36">
        <v>1</v>
      </c>
      <c r="I275" s="60">
        <v>64612536</v>
      </c>
      <c r="J275" s="34" t="s">
        <v>453</v>
      </c>
      <c r="K275" s="45">
        <v>45658</v>
      </c>
      <c r="L275" s="39" t="s">
        <v>15</v>
      </c>
      <c r="Q275" s="76"/>
    </row>
    <row r="276" spans="1:17" ht="52.8" x14ac:dyDescent="0.25">
      <c r="A276" s="25" t="s">
        <v>833</v>
      </c>
      <c r="B276" s="34">
        <v>5224</v>
      </c>
      <c r="C276" s="34" t="s">
        <v>983</v>
      </c>
      <c r="D276" s="34" t="s">
        <v>568</v>
      </c>
      <c r="E276" s="34" t="s">
        <v>774</v>
      </c>
      <c r="F276" s="35" t="s">
        <v>970</v>
      </c>
      <c r="G276" s="34" t="s">
        <v>19</v>
      </c>
      <c r="H276" s="36">
        <v>1</v>
      </c>
      <c r="I276" s="37">
        <v>27990000</v>
      </c>
      <c r="J276" s="34" t="s">
        <v>394</v>
      </c>
      <c r="K276" s="45">
        <v>45627</v>
      </c>
      <c r="L276" s="39" t="s">
        <v>15</v>
      </c>
    </row>
    <row r="277" spans="1:17" ht="39.6" x14ac:dyDescent="0.25">
      <c r="A277" s="25" t="s">
        <v>833</v>
      </c>
      <c r="B277" s="13">
        <v>5224</v>
      </c>
      <c r="C277" s="34" t="s">
        <v>1157</v>
      </c>
      <c r="D277" s="13" t="s">
        <v>577</v>
      </c>
      <c r="E277" s="13" t="s">
        <v>506</v>
      </c>
      <c r="F277" s="15" t="s">
        <v>971</v>
      </c>
      <c r="G277" s="13" t="s">
        <v>19</v>
      </c>
      <c r="H277" s="26">
        <v>1</v>
      </c>
      <c r="I277" s="1">
        <v>211604370</v>
      </c>
      <c r="J277" s="13" t="s">
        <v>394</v>
      </c>
      <c r="K277" s="32">
        <v>45717</v>
      </c>
      <c r="L277" s="20" t="s">
        <v>15</v>
      </c>
    </row>
    <row r="278" spans="1:17" ht="39.6" x14ac:dyDescent="0.25">
      <c r="A278" s="25" t="s">
        <v>908</v>
      </c>
      <c r="B278" s="13">
        <v>5224</v>
      </c>
      <c r="C278" s="13" t="s">
        <v>463</v>
      </c>
      <c r="D278" s="13" t="s">
        <v>578</v>
      </c>
      <c r="E278" s="13" t="s">
        <v>782</v>
      </c>
      <c r="F278" s="15" t="s">
        <v>507</v>
      </c>
      <c r="G278" s="13" t="s">
        <v>19</v>
      </c>
      <c r="H278" s="26">
        <v>1</v>
      </c>
      <c r="I278" s="1">
        <v>10276500</v>
      </c>
      <c r="J278" s="13" t="s">
        <v>615</v>
      </c>
      <c r="K278" s="27">
        <v>45870</v>
      </c>
      <c r="L278" s="20" t="s">
        <v>15</v>
      </c>
    </row>
    <row r="279" spans="1:17" ht="66" x14ac:dyDescent="0.25">
      <c r="A279" s="25" t="s">
        <v>908</v>
      </c>
      <c r="B279" s="13">
        <v>5224</v>
      </c>
      <c r="C279" s="13" t="s">
        <v>464</v>
      </c>
      <c r="D279" s="13" t="s">
        <v>579</v>
      </c>
      <c r="E279" s="13" t="s">
        <v>783</v>
      </c>
      <c r="F279" s="15" t="s">
        <v>508</v>
      </c>
      <c r="G279" s="13" t="s">
        <v>19</v>
      </c>
      <c r="H279" s="26">
        <v>1</v>
      </c>
      <c r="I279" s="1">
        <v>13612426.315199999</v>
      </c>
      <c r="J279" s="13" t="s">
        <v>394</v>
      </c>
      <c r="K279" s="27">
        <v>45778</v>
      </c>
      <c r="L279" s="20" t="s">
        <v>15</v>
      </c>
    </row>
    <row r="280" spans="1:17" ht="92.4" x14ac:dyDescent="0.25">
      <c r="A280" s="25" t="s">
        <v>908</v>
      </c>
      <c r="B280" s="13">
        <v>5224</v>
      </c>
      <c r="C280" s="13" t="s">
        <v>465</v>
      </c>
      <c r="D280" s="13" t="s">
        <v>1143</v>
      </c>
      <c r="E280" s="13" t="s">
        <v>784</v>
      </c>
      <c r="F280" s="15" t="s">
        <v>509</v>
      </c>
      <c r="G280" s="13" t="s">
        <v>19</v>
      </c>
      <c r="H280" s="26">
        <v>1</v>
      </c>
      <c r="I280" s="1">
        <v>141552</v>
      </c>
      <c r="J280" s="13" t="s">
        <v>394</v>
      </c>
      <c r="K280" s="27">
        <v>45931</v>
      </c>
      <c r="L280" s="20" t="s">
        <v>15</v>
      </c>
    </row>
    <row r="281" spans="1:17" ht="39.6" x14ac:dyDescent="0.25">
      <c r="A281" s="25" t="s">
        <v>908</v>
      </c>
      <c r="B281" s="13">
        <v>5224</v>
      </c>
      <c r="C281" s="13" t="s">
        <v>466</v>
      </c>
      <c r="D281" s="13" t="s">
        <v>580</v>
      </c>
      <c r="E281" s="13" t="s">
        <v>785</v>
      </c>
      <c r="F281" s="15" t="s">
        <v>510</v>
      </c>
      <c r="G281" s="13" t="s">
        <v>19</v>
      </c>
      <c r="H281" s="26">
        <v>1</v>
      </c>
      <c r="I281" s="1">
        <v>1942408</v>
      </c>
      <c r="J281" s="13" t="s">
        <v>394</v>
      </c>
      <c r="K281" s="27">
        <v>45778</v>
      </c>
      <c r="L281" s="20" t="s">
        <v>15</v>
      </c>
    </row>
    <row r="282" spans="1:17" ht="39.6" x14ac:dyDescent="0.25">
      <c r="A282" s="25" t="s">
        <v>828</v>
      </c>
      <c r="B282" s="34">
        <v>5224</v>
      </c>
      <c r="C282" s="34" t="s">
        <v>826</v>
      </c>
      <c r="D282" s="34" t="s">
        <v>581</v>
      </c>
      <c r="E282" s="34" t="s">
        <v>786</v>
      </c>
      <c r="F282" s="35" t="s">
        <v>511</v>
      </c>
      <c r="G282" s="34" t="s">
        <v>19</v>
      </c>
      <c r="H282" s="36">
        <v>1</v>
      </c>
      <c r="I282" s="37">
        <v>105846996</v>
      </c>
      <c r="J282" s="34" t="s">
        <v>394</v>
      </c>
      <c r="K282" s="45">
        <v>45597</v>
      </c>
      <c r="L282" s="39" t="s">
        <v>15</v>
      </c>
    </row>
    <row r="283" spans="1:17" ht="52.8" x14ac:dyDescent="0.25">
      <c r="A283" s="25" t="s">
        <v>828</v>
      </c>
      <c r="B283" s="34">
        <v>5224</v>
      </c>
      <c r="C283" s="34" t="s">
        <v>829</v>
      </c>
      <c r="D283" s="34" t="s">
        <v>582</v>
      </c>
      <c r="E283" s="34" t="s">
        <v>787</v>
      </c>
      <c r="F283" s="35" t="s">
        <v>512</v>
      </c>
      <c r="G283" s="34" t="s">
        <v>19</v>
      </c>
      <c r="H283" s="36">
        <v>1</v>
      </c>
      <c r="I283" s="37">
        <v>23844000</v>
      </c>
      <c r="J283" s="34" t="s">
        <v>394</v>
      </c>
      <c r="K283" s="45">
        <v>45597</v>
      </c>
      <c r="L283" s="39" t="s">
        <v>15</v>
      </c>
    </row>
    <row r="284" spans="1:17" ht="66" x14ac:dyDescent="0.25">
      <c r="A284" s="25" t="s">
        <v>828</v>
      </c>
      <c r="B284" s="34">
        <v>5224</v>
      </c>
      <c r="C284" s="34" t="s">
        <v>879</v>
      </c>
      <c r="D284" s="34" t="s">
        <v>583</v>
      </c>
      <c r="E284" s="34" t="s">
        <v>788</v>
      </c>
      <c r="F284" s="35" t="s">
        <v>513</v>
      </c>
      <c r="G284" s="34" t="s">
        <v>19</v>
      </c>
      <c r="H284" s="36">
        <v>1</v>
      </c>
      <c r="I284" s="37">
        <v>82959839.200000003</v>
      </c>
      <c r="J284" s="34" t="s">
        <v>394</v>
      </c>
      <c r="K284" s="45">
        <v>45597</v>
      </c>
      <c r="L284" s="39" t="s">
        <v>15</v>
      </c>
    </row>
    <row r="285" spans="1:17" ht="92.4" x14ac:dyDescent="0.25">
      <c r="A285" s="25" t="s">
        <v>828</v>
      </c>
      <c r="B285" s="34">
        <v>5224</v>
      </c>
      <c r="C285" s="34" t="s">
        <v>467</v>
      </c>
      <c r="D285" s="34" t="s">
        <v>584</v>
      </c>
      <c r="E285" s="34" t="s">
        <v>789</v>
      </c>
      <c r="F285" s="35" t="s">
        <v>514</v>
      </c>
      <c r="G285" s="34" t="s">
        <v>19</v>
      </c>
      <c r="H285" s="36">
        <v>1</v>
      </c>
      <c r="I285" s="37">
        <v>47547356.799999997</v>
      </c>
      <c r="J285" s="34" t="s">
        <v>394</v>
      </c>
      <c r="K285" s="45">
        <v>45597</v>
      </c>
      <c r="L285" s="39" t="s">
        <v>15</v>
      </c>
    </row>
    <row r="286" spans="1:17" ht="39.6" x14ac:dyDescent="0.25">
      <c r="A286" s="25" t="s">
        <v>828</v>
      </c>
      <c r="B286" s="34">
        <v>5224</v>
      </c>
      <c r="C286" s="34" t="s">
        <v>468</v>
      </c>
      <c r="D286" s="34" t="s">
        <v>585</v>
      </c>
      <c r="E286" s="34" t="s">
        <v>790</v>
      </c>
      <c r="F286" s="35" t="s">
        <v>515</v>
      </c>
      <c r="G286" s="34" t="s">
        <v>19</v>
      </c>
      <c r="H286" s="36">
        <v>1</v>
      </c>
      <c r="I286" s="37">
        <v>12857142.859999999</v>
      </c>
      <c r="J286" s="34" t="s">
        <v>614</v>
      </c>
      <c r="K286" s="45">
        <v>45627</v>
      </c>
      <c r="L286" s="39" t="s">
        <v>15</v>
      </c>
    </row>
    <row r="287" spans="1:17" ht="26.4" x14ac:dyDescent="0.25">
      <c r="A287" s="25" t="s">
        <v>828</v>
      </c>
      <c r="B287" s="34">
        <v>5224</v>
      </c>
      <c r="C287" s="34" t="s">
        <v>469</v>
      </c>
      <c r="D287" s="34" t="s">
        <v>586</v>
      </c>
      <c r="E287" s="34" t="s">
        <v>791</v>
      </c>
      <c r="F287" s="35" t="s">
        <v>516</v>
      </c>
      <c r="G287" s="34" t="s">
        <v>19</v>
      </c>
      <c r="H287" s="36">
        <v>1</v>
      </c>
      <c r="I287" s="37">
        <v>9690030</v>
      </c>
      <c r="J287" s="34" t="s">
        <v>394</v>
      </c>
      <c r="K287" s="45">
        <v>45597</v>
      </c>
      <c r="L287" s="39" t="s">
        <v>15</v>
      </c>
    </row>
    <row r="288" spans="1:17" ht="39.6" x14ac:dyDescent="0.25">
      <c r="A288" s="25" t="s">
        <v>907</v>
      </c>
      <c r="B288" s="34">
        <v>5224</v>
      </c>
      <c r="C288" s="34" t="s">
        <v>956</v>
      </c>
      <c r="D288" s="34" t="s">
        <v>587</v>
      </c>
      <c r="E288" s="34" t="s">
        <v>792</v>
      </c>
      <c r="F288" s="35" t="s">
        <v>517</v>
      </c>
      <c r="G288" s="34" t="s">
        <v>19</v>
      </c>
      <c r="H288" s="36">
        <v>1</v>
      </c>
      <c r="I288" s="37">
        <v>15186000</v>
      </c>
      <c r="J288" s="34" t="s">
        <v>616</v>
      </c>
      <c r="K288" s="45">
        <v>45658</v>
      </c>
      <c r="L288" s="39" t="s">
        <v>15</v>
      </c>
    </row>
    <row r="289" spans="1:17" ht="39.6" x14ac:dyDescent="0.25">
      <c r="A289" s="25" t="s">
        <v>909</v>
      </c>
      <c r="B289" s="34">
        <v>5224</v>
      </c>
      <c r="C289" s="34" t="s">
        <v>470</v>
      </c>
      <c r="D289" s="34" t="s">
        <v>588</v>
      </c>
      <c r="E289" s="34" t="s">
        <v>793</v>
      </c>
      <c r="F289" s="35" t="s">
        <v>518</v>
      </c>
      <c r="G289" s="34" t="s">
        <v>19</v>
      </c>
      <c r="H289" s="36">
        <v>1</v>
      </c>
      <c r="I289" s="37">
        <v>1080000</v>
      </c>
      <c r="J289" s="34" t="s">
        <v>453</v>
      </c>
      <c r="K289" s="45">
        <v>45658</v>
      </c>
      <c r="L289" s="39" t="s">
        <v>15</v>
      </c>
    </row>
    <row r="290" spans="1:17" ht="39.6" x14ac:dyDescent="0.25">
      <c r="A290" s="25" t="s">
        <v>907</v>
      </c>
      <c r="B290" s="34">
        <v>5224</v>
      </c>
      <c r="C290" s="34" t="s">
        <v>471</v>
      </c>
      <c r="D290" s="34" t="s">
        <v>557</v>
      </c>
      <c r="E290" s="34" t="s">
        <v>764</v>
      </c>
      <c r="F290" s="35" t="s">
        <v>519</v>
      </c>
      <c r="G290" s="34" t="s">
        <v>19</v>
      </c>
      <c r="H290" s="36">
        <v>1</v>
      </c>
      <c r="I290" s="37">
        <v>13139603.880000001</v>
      </c>
      <c r="J290" s="34" t="s">
        <v>453</v>
      </c>
      <c r="K290" s="45">
        <v>45658</v>
      </c>
      <c r="L290" s="39" t="s">
        <v>15</v>
      </c>
    </row>
    <row r="291" spans="1:17" ht="26.4" x14ac:dyDescent="0.25">
      <c r="A291" s="25" t="s">
        <v>834</v>
      </c>
      <c r="B291" s="46">
        <v>5224</v>
      </c>
      <c r="C291" s="46" t="s">
        <v>1041</v>
      </c>
      <c r="D291" s="46" t="s">
        <v>589</v>
      </c>
      <c r="E291" s="46" t="s">
        <v>794</v>
      </c>
      <c r="F291" s="47" t="s">
        <v>520</v>
      </c>
      <c r="G291" s="46" t="s">
        <v>19</v>
      </c>
      <c r="H291" s="48">
        <v>1</v>
      </c>
      <c r="I291" s="49">
        <v>0</v>
      </c>
      <c r="J291" s="46" t="s">
        <v>394</v>
      </c>
      <c r="K291" s="52">
        <v>45658</v>
      </c>
      <c r="L291" s="51" t="s">
        <v>15</v>
      </c>
    </row>
    <row r="292" spans="1:17" ht="26.4" x14ac:dyDescent="0.25">
      <c r="A292" s="25" t="s">
        <v>880</v>
      </c>
      <c r="B292" s="34">
        <v>5224</v>
      </c>
      <c r="C292" s="34" t="s">
        <v>472</v>
      </c>
      <c r="D292" s="34" t="s">
        <v>590</v>
      </c>
      <c r="E292" s="34" t="s">
        <v>795</v>
      </c>
      <c r="F292" s="59" t="s">
        <v>521</v>
      </c>
      <c r="G292" s="34" t="s">
        <v>19</v>
      </c>
      <c r="H292" s="36">
        <v>1</v>
      </c>
      <c r="I292" s="60">
        <v>79890000</v>
      </c>
      <c r="J292" s="34" t="s">
        <v>394</v>
      </c>
      <c r="K292" s="45">
        <v>45627</v>
      </c>
      <c r="L292" s="39" t="s">
        <v>15</v>
      </c>
    </row>
    <row r="293" spans="1:17" ht="26.4" x14ac:dyDescent="0.25">
      <c r="A293" s="25" t="s">
        <v>880</v>
      </c>
      <c r="B293" s="46">
        <v>5224</v>
      </c>
      <c r="C293" s="46" t="s">
        <v>917</v>
      </c>
      <c r="D293" s="46" t="s">
        <v>590</v>
      </c>
      <c r="E293" s="46" t="s">
        <v>795</v>
      </c>
      <c r="F293" s="53" t="s">
        <v>522</v>
      </c>
      <c r="G293" s="46" t="s">
        <v>19</v>
      </c>
      <c r="H293" s="48">
        <v>1</v>
      </c>
      <c r="I293" s="54">
        <v>0</v>
      </c>
      <c r="J293" s="46" t="s">
        <v>394</v>
      </c>
      <c r="K293" s="52">
        <v>45689</v>
      </c>
      <c r="L293" s="51" t="s">
        <v>15</v>
      </c>
    </row>
    <row r="294" spans="1:17" ht="39.6" x14ac:dyDescent="0.25">
      <c r="A294" s="25" t="s">
        <v>908</v>
      </c>
      <c r="B294" s="34">
        <v>5224</v>
      </c>
      <c r="C294" s="34" t="s">
        <v>985</v>
      </c>
      <c r="D294" s="34" t="s">
        <v>591</v>
      </c>
      <c r="E294" s="34" t="s">
        <v>796</v>
      </c>
      <c r="F294" s="35" t="s">
        <v>984</v>
      </c>
      <c r="G294" s="34" t="s">
        <v>19</v>
      </c>
      <c r="H294" s="36">
        <v>1</v>
      </c>
      <c r="I294" s="37">
        <v>88200000</v>
      </c>
      <c r="J294" s="34" t="s">
        <v>615</v>
      </c>
      <c r="K294" s="45">
        <v>45627</v>
      </c>
      <c r="L294" s="39" t="s">
        <v>15</v>
      </c>
    </row>
    <row r="295" spans="1:17" ht="26.4" x14ac:dyDescent="0.25">
      <c r="A295" s="25" t="s">
        <v>910</v>
      </c>
      <c r="B295" s="34">
        <v>5224</v>
      </c>
      <c r="C295" s="34" t="s">
        <v>1019</v>
      </c>
      <c r="D295" s="34" t="s">
        <v>592</v>
      </c>
      <c r="E295" s="34" t="s">
        <v>797</v>
      </c>
      <c r="F295" s="35" t="s">
        <v>523</v>
      </c>
      <c r="G295" s="34" t="s">
        <v>19</v>
      </c>
      <c r="H295" s="36">
        <v>1</v>
      </c>
      <c r="I295" s="37">
        <v>630000</v>
      </c>
      <c r="J295" s="34" t="s">
        <v>1002</v>
      </c>
      <c r="K295" s="45">
        <v>45658</v>
      </c>
      <c r="L295" s="39" t="s">
        <v>15</v>
      </c>
    </row>
    <row r="296" spans="1:17" ht="26.4" x14ac:dyDescent="0.25">
      <c r="A296" s="25" t="s">
        <v>834</v>
      </c>
      <c r="B296" s="46">
        <v>5224</v>
      </c>
      <c r="C296" s="46" t="s">
        <v>938</v>
      </c>
      <c r="D296" s="46" t="s">
        <v>593</v>
      </c>
      <c r="E296" s="46" t="s">
        <v>798</v>
      </c>
      <c r="F296" s="47" t="s">
        <v>524</v>
      </c>
      <c r="G296" s="46" t="s">
        <v>19</v>
      </c>
      <c r="H296" s="48">
        <v>1</v>
      </c>
      <c r="I296" s="49">
        <v>0</v>
      </c>
      <c r="J296" s="46" t="s">
        <v>394</v>
      </c>
      <c r="K296" s="52">
        <v>45627</v>
      </c>
      <c r="L296" s="51" t="s">
        <v>15</v>
      </c>
    </row>
    <row r="297" spans="1:17" ht="26.4" x14ac:dyDescent="0.25">
      <c r="A297" s="25" t="s">
        <v>911</v>
      </c>
      <c r="B297" s="34">
        <v>5224</v>
      </c>
      <c r="C297" s="34" t="s">
        <v>1020</v>
      </c>
      <c r="D297" s="34" t="s">
        <v>592</v>
      </c>
      <c r="E297" s="34" t="s">
        <v>797</v>
      </c>
      <c r="F297" s="35" t="s">
        <v>525</v>
      </c>
      <c r="G297" s="34" t="s">
        <v>19</v>
      </c>
      <c r="H297" s="36">
        <v>1</v>
      </c>
      <c r="I297" s="37">
        <v>300000</v>
      </c>
      <c r="J297" s="34" t="s">
        <v>1002</v>
      </c>
      <c r="K297" s="45">
        <v>45658</v>
      </c>
      <c r="L297" s="39" t="s">
        <v>15</v>
      </c>
    </row>
    <row r="298" spans="1:17" ht="39.6" x14ac:dyDescent="0.25">
      <c r="A298" s="25" t="s">
        <v>911</v>
      </c>
      <c r="B298" s="46">
        <v>5224</v>
      </c>
      <c r="C298" s="46" t="s">
        <v>1031</v>
      </c>
      <c r="D298" s="46" t="s">
        <v>594</v>
      </c>
      <c r="E298" s="46" t="s">
        <v>799</v>
      </c>
      <c r="F298" s="47" t="s">
        <v>526</v>
      </c>
      <c r="G298" s="46" t="s">
        <v>19</v>
      </c>
      <c r="H298" s="48">
        <v>1</v>
      </c>
      <c r="I298" s="49">
        <v>0</v>
      </c>
      <c r="J298" s="46" t="s">
        <v>394</v>
      </c>
      <c r="K298" s="52">
        <v>45658</v>
      </c>
      <c r="L298" s="51" t="s">
        <v>15</v>
      </c>
    </row>
    <row r="299" spans="1:17" s="70" customFormat="1" ht="26.4" x14ac:dyDescent="0.25">
      <c r="A299" s="69" t="s">
        <v>911</v>
      </c>
      <c r="B299" s="46">
        <v>5224</v>
      </c>
      <c r="C299" s="46" t="s">
        <v>1039</v>
      </c>
      <c r="D299" s="46" t="s">
        <v>595</v>
      </c>
      <c r="E299" s="46" t="s">
        <v>800</v>
      </c>
      <c r="F299" s="47" t="s">
        <v>527</v>
      </c>
      <c r="G299" s="46" t="s">
        <v>19</v>
      </c>
      <c r="H299" s="48">
        <v>1</v>
      </c>
      <c r="I299" s="49">
        <v>0</v>
      </c>
      <c r="J299" s="46" t="s">
        <v>394</v>
      </c>
      <c r="K299" s="52">
        <v>45748</v>
      </c>
      <c r="L299" s="51" t="s">
        <v>15</v>
      </c>
      <c r="Q299" s="75"/>
    </row>
    <row r="300" spans="1:17" s="70" customFormat="1" ht="39.6" x14ac:dyDescent="0.25">
      <c r="A300" s="69" t="s">
        <v>911</v>
      </c>
      <c r="B300" s="46">
        <v>5224</v>
      </c>
      <c r="C300" s="46" t="s">
        <v>1030</v>
      </c>
      <c r="D300" s="46" t="s">
        <v>596</v>
      </c>
      <c r="E300" s="46" t="s">
        <v>801</v>
      </c>
      <c r="F300" s="47" t="s">
        <v>528</v>
      </c>
      <c r="G300" s="46" t="s">
        <v>19</v>
      </c>
      <c r="H300" s="48">
        <v>1</v>
      </c>
      <c r="I300" s="49">
        <v>0</v>
      </c>
      <c r="J300" s="46" t="s">
        <v>394</v>
      </c>
      <c r="K300" s="52">
        <v>45778</v>
      </c>
      <c r="L300" s="51" t="s">
        <v>15</v>
      </c>
      <c r="Q300" s="75"/>
    </row>
    <row r="301" spans="1:17" ht="26.4" x14ac:dyDescent="0.25">
      <c r="A301" s="25" t="s">
        <v>909</v>
      </c>
      <c r="B301" s="34">
        <v>5224</v>
      </c>
      <c r="C301" s="34" t="s">
        <v>473</v>
      </c>
      <c r="D301" s="34" t="s">
        <v>597</v>
      </c>
      <c r="E301" s="34" t="s">
        <v>529</v>
      </c>
      <c r="F301" s="35" t="s">
        <v>529</v>
      </c>
      <c r="G301" s="34" t="s">
        <v>19</v>
      </c>
      <c r="H301" s="36">
        <v>1</v>
      </c>
      <c r="I301" s="37">
        <v>838111000</v>
      </c>
      <c r="J301" s="34" t="s">
        <v>453</v>
      </c>
      <c r="K301" s="45">
        <v>45658</v>
      </c>
      <c r="L301" s="39" t="s">
        <v>15</v>
      </c>
    </row>
    <row r="302" spans="1:17" s="70" customFormat="1" ht="26.4" x14ac:dyDescent="0.25">
      <c r="A302" s="69" t="s">
        <v>909</v>
      </c>
      <c r="B302" s="46">
        <v>5224</v>
      </c>
      <c r="C302" s="46" t="s">
        <v>1035</v>
      </c>
      <c r="D302" s="46" t="s">
        <v>598</v>
      </c>
      <c r="E302" s="46" t="s">
        <v>530</v>
      </c>
      <c r="F302" s="47" t="s">
        <v>530</v>
      </c>
      <c r="G302" s="46" t="s">
        <v>19</v>
      </c>
      <c r="H302" s="48">
        <v>1</v>
      </c>
      <c r="I302" s="49">
        <v>0</v>
      </c>
      <c r="J302" s="46" t="s">
        <v>453</v>
      </c>
      <c r="K302" s="52">
        <v>45689</v>
      </c>
      <c r="L302" s="51" t="s">
        <v>15</v>
      </c>
      <c r="Q302" s="75"/>
    </row>
    <row r="303" spans="1:17" s="70" customFormat="1" ht="39.6" x14ac:dyDescent="0.25">
      <c r="A303" s="69" t="s">
        <v>909</v>
      </c>
      <c r="B303" s="46">
        <v>5224</v>
      </c>
      <c r="C303" s="46" t="s">
        <v>1032</v>
      </c>
      <c r="D303" s="46" t="s">
        <v>558</v>
      </c>
      <c r="E303" s="46" t="s">
        <v>765</v>
      </c>
      <c r="F303" s="47" t="s">
        <v>531</v>
      </c>
      <c r="G303" s="46" t="s">
        <v>19</v>
      </c>
      <c r="H303" s="48">
        <v>1</v>
      </c>
      <c r="I303" s="49">
        <v>0</v>
      </c>
      <c r="J303" s="46" t="s">
        <v>453</v>
      </c>
      <c r="K303" s="52">
        <v>45658</v>
      </c>
      <c r="L303" s="51" t="s">
        <v>15</v>
      </c>
      <c r="Q303" s="75"/>
    </row>
    <row r="304" spans="1:17" s="70" customFormat="1" ht="39.6" x14ac:dyDescent="0.25">
      <c r="A304" s="69" t="s">
        <v>909</v>
      </c>
      <c r="B304" s="46">
        <v>5224</v>
      </c>
      <c r="C304" s="46" t="s">
        <v>1029</v>
      </c>
      <c r="D304" s="46" t="s">
        <v>599</v>
      </c>
      <c r="E304" s="46" t="s">
        <v>802</v>
      </c>
      <c r="F304" s="47" t="s">
        <v>532</v>
      </c>
      <c r="G304" s="46" t="s">
        <v>19</v>
      </c>
      <c r="H304" s="48">
        <v>1</v>
      </c>
      <c r="I304" s="49">
        <v>0</v>
      </c>
      <c r="J304" s="46" t="s">
        <v>394</v>
      </c>
      <c r="K304" s="52">
        <v>45717</v>
      </c>
      <c r="L304" s="51" t="s">
        <v>15</v>
      </c>
      <c r="Q304" s="75"/>
    </row>
    <row r="305" spans="1:17" s="70" customFormat="1" x14ac:dyDescent="0.25">
      <c r="A305" s="69" t="s">
        <v>909</v>
      </c>
      <c r="B305" s="46">
        <v>5224</v>
      </c>
      <c r="C305" s="46" t="s">
        <v>1040</v>
      </c>
      <c r="D305" s="46" t="s">
        <v>600</v>
      </c>
      <c r="E305" s="46" t="s">
        <v>803</v>
      </c>
      <c r="F305" s="47" t="s">
        <v>533</v>
      </c>
      <c r="G305" s="46" t="s">
        <v>19</v>
      </c>
      <c r="H305" s="48">
        <v>1</v>
      </c>
      <c r="I305" s="49">
        <v>0</v>
      </c>
      <c r="J305" s="46" t="s">
        <v>394</v>
      </c>
      <c r="K305" s="52">
        <v>45689</v>
      </c>
      <c r="L305" s="51" t="s">
        <v>15</v>
      </c>
      <c r="Q305" s="75"/>
    </row>
    <row r="306" spans="1:17" ht="39.6" x14ac:dyDescent="0.25">
      <c r="A306" s="25" t="s">
        <v>878</v>
      </c>
      <c r="B306" s="46">
        <v>5224</v>
      </c>
      <c r="C306" s="46" t="s">
        <v>918</v>
      </c>
      <c r="D306" s="46" t="s">
        <v>601</v>
      </c>
      <c r="E306" s="46" t="s">
        <v>804</v>
      </c>
      <c r="F306" s="47" t="s">
        <v>534</v>
      </c>
      <c r="G306" s="46" t="s">
        <v>19</v>
      </c>
      <c r="H306" s="48">
        <v>1</v>
      </c>
      <c r="I306" s="49">
        <v>0</v>
      </c>
      <c r="J306" s="46" t="s">
        <v>394</v>
      </c>
      <c r="K306" s="52">
        <v>45566</v>
      </c>
      <c r="L306" s="51" t="s">
        <v>15</v>
      </c>
    </row>
    <row r="307" spans="1:17" ht="39.6" x14ac:dyDescent="0.25">
      <c r="A307" s="25" t="s">
        <v>878</v>
      </c>
      <c r="B307" s="46">
        <v>5224</v>
      </c>
      <c r="C307" s="46" t="s">
        <v>919</v>
      </c>
      <c r="D307" s="46" t="s">
        <v>602</v>
      </c>
      <c r="E307" s="46" t="s">
        <v>805</v>
      </c>
      <c r="F307" s="47" t="s">
        <v>986</v>
      </c>
      <c r="G307" s="46" t="s">
        <v>19</v>
      </c>
      <c r="H307" s="48">
        <v>1</v>
      </c>
      <c r="I307" s="49">
        <v>0</v>
      </c>
      <c r="J307" s="46" t="s">
        <v>394</v>
      </c>
      <c r="K307" s="52">
        <v>45566</v>
      </c>
      <c r="L307" s="51" t="s">
        <v>15</v>
      </c>
    </row>
    <row r="308" spans="1:17" s="66" customFormat="1" ht="39.6" x14ac:dyDescent="0.25">
      <c r="A308" s="65" t="s">
        <v>878</v>
      </c>
      <c r="B308" s="34">
        <v>5224</v>
      </c>
      <c r="C308" s="34" t="s">
        <v>988</v>
      </c>
      <c r="D308" s="34" t="s">
        <v>603</v>
      </c>
      <c r="E308" s="34" t="s">
        <v>806</v>
      </c>
      <c r="F308" s="35" t="s">
        <v>987</v>
      </c>
      <c r="G308" s="34" t="s">
        <v>19</v>
      </c>
      <c r="H308" s="36">
        <v>1</v>
      </c>
      <c r="I308" s="37">
        <v>2914000</v>
      </c>
      <c r="J308" s="34" t="s">
        <v>394</v>
      </c>
      <c r="K308" s="45">
        <v>45658</v>
      </c>
      <c r="L308" s="39" t="s">
        <v>15</v>
      </c>
      <c r="Q308" s="76"/>
    </row>
    <row r="309" spans="1:17" ht="26.4" x14ac:dyDescent="0.25">
      <c r="A309" s="25" t="s">
        <v>878</v>
      </c>
      <c r="B309" s="13">
        <v>5224</v>
      </c>
      <c r="C309" s="13" t="s">
        <v>1112</v>
      </c>
      <c r="D309" s="13" t="s">
        <v>604</v>
      </c>
      <c r="E309" s="13" t="s">
        <v>807</v>
      </c>
      <c r="F309" s="15" t="s">
        <v>535</v>
      </c>
      <c r="G309" s="13" t="s">
        <v>19</v>
      </c>
      <c r="H309" s="26">
        <v>1</v>
      </c>
      <c r="I309" s="1">
        <v>1884000</v>
      </c>
      <c r="J309" s="13" t="s">
        <v>394</v>
      </c>
      <c r="K309" s="27">
        <v>45689</v>
      </c>
      <c r="L309" s="20" t="s">
        <v>15</v>
      </c>
    </row>
    <row r="310" spans="1:17" ht="79.2" x14ac:dyDescent="0.25">
      <c r="A310" s="25" t="s">
        <v>878</v>
      </c>
      <c r="B310" s="46">
        <v>5224</v>
      </c>
      <c r="C310" s="46" t="s">
        <v>920</v>
      </c>
      <c r="D310" s="46" t="s">
        <v>605</v>
      </c>
      <c r="E310" s="46" t="s">
        <v>808</v>
      </c>
      <c r="F310" s="53" t="s">
        <v>536</v>
      </c>
      <c r="G310" s="46" t="s">
        <v>19</v>
      </c>
      <c r="H310" s="48">
        <v>1</v>
      </c>
      <c r="I310" s="54">
        <v>0</v>
      </c>
      <c r="J310" s="46" t="s">
        <v>394</v>
      </c>
      <c r="K310" s="52">
        <v>45566</v>
      </c>
      <c r="L310" s="51" t="s">
        <v>15</v>
      </c>
    </row>
    <row r="311" spans="1:17" ht="39.6" x14ac:dyDescent="0.25">
      <c r="A311" s="25" t="s">
        <v>878</v>
      </c>
      <c r="B311" s="13">
        <v>5224</v>
      </c>
      <c r="C311" s="13" t="s">
        <v>474</v>
      </c>
      <c r="D311" s="13" t="s">
        <v>606</v>
      </c>
      <c r="E311" s="13" t="s">
        <v>809</v>
      </c>
      <c r="F311" s="28" t="s">
        <v>537</v>
      </c>
      <c r="G311" s="13" t="s">
        <v>19</v>
      </c>
      <c r="H311" s="26">
        <v>1</v>
      </c>
      <c r="I311" s="29">
        <v>2176000</v>
      </c>
      <c r="J311" s="13" t="s">
        <v>394</v>
      </c>
      <c r="K311" s="27">
        <v>45901</v>
      </c>
      <c r="L311" s="20" t="s">
        <v>15</v>
      </c>
    </row>
    <row r="312" spans="1:17" ht="39.6" x14ac:dyDescent="0.25">
      <c r="A312" s="25" t="s">
        <v>878</v>
      </c>
      <c r="B312" s="13">
        <v>5224</v>
      </c>
      <c r="C312" s="13" t="s">
        <v>1113</v>
      </c>
      <c r="D312" s="13" t="s">
        <v>607</v>
      </c>
      <c r="E312" s="13" t="s">
        <v>810</v>
      </c>
      <c r="F312" s="15" t="s">
        <v>538</v>
      </c>
      <c r="G312" s="13" t="s">
        <v>19</v>
      </c>
      <c r="H312" s="26">
        <v>1</v>
      </c>
      <c r="I312" s="1">
        <v>5364000</v>
      </c>
      <c r="J312" s="13" t="s">
        <v>394</v>
      </c>
      <c r="K312" s="27">
        <v>45689</v>
      </c>
      <c r="L312" s="20" t="s">
        <v>15</v>
      </c>
    </row>
    <row r="313" spans="1:17" ht="26.4" x14ac:dyDescent="0.25">
      <c r="A313" s="25" t="s">
        <v>878</v>
      </c>
      <c r="B313" s="13">
        <v>5224</v>
      </c>
      <c r="C313" s="13" t="s">
        <v>475</v>
      </c>
      <c r="D313" s="13" t="s">
        <v>608</v>
      </c>
      <c r="E313" s="13" t="s">
        <v>811</v>
      </c>
      <c r="F313" s="15" t="s">
        <v>539</v>
      </c>
      <c r="G313" s="13" t="s">
        <v>19</v>
      </c>
      <c r="H313" s="26">
        <v>1</v>
      </c>
      <c r="I313" s="1">
        <v>30862650</v>
      </c>
      <c r="J313" s="13" t="s">
        <v>394</v>
      </c>
      <c r="K313" s="27">
        <v>45778</v>
      </c>
      <c r="L313" s="20" t="s">
        <v>15</v>
      </c>
    </row>
    <row r="314" spans="1:17" ht="92.4" x14ac:dyDescent="0.25">
      <c r="A314" s="25" t="s">
        <v>905</v>
      </c>
      <c r="B314" s="34">
        <v>5224</v>
      </c>
      <c r="C314" s="34" t="s">
        <v>476</v>
      </c>
      <c r="D314" s="34" t="s">
        <v>609</v>
      </c>
      <c r="E314" s="34" t="s">
        <v>812</v>
      </c>
      <c r="F314" s="35" t="s">
        <v>540</v>
      </c>
      <c r="G314" s="34" t="s">
        <v>19</v>
      </c>
      <c r="H314" s="36">
        <v>1</v>
      </c>
      <c r="I314" s="37">
        <v>141099000</v>
      </c>
      <c r="J314" s="34" t="s">
        <v>394</v>
      </c>
      <c r="K314" s="45">
        <v>45597</v>
      </c>
      <c r="L314" s="39" t="s">
        <v>15</v>
      </c>
    </row>
    <row r="315" spans="1:17" ht="52.8" x14ac:dyDescent="0.25">
      <c r="A315" s="25" t="s">
        <v>905</v>
      </c>
      <c r="B315" s="34">
        <v>5224</v>
      </c>
      <c r="C315" s="34" t="s">
        <v>477</v>
      </c>
      <c r="D315" s="34" t="s">
        <v>609</v>
      </c>
      <c r="E315" s="34" t="s">
        <v>812</v>
      </c>
      <c r="F315" s="35" t="s">
        <v>541</v>
      </c>
      <c r="G315" s="34" t="s">
        <v>19</v>
      </c>
      <c r="H315" s="36">
        <v>1</v>
      </c>
      <c r="I315" s="37">
        <v>6570000</v>
      </c>
      <c r="J315" s="34" t="s">
        <v>394</v>
      </c>
      <c r="K315" s="45">
        <v>45597</v>
      </c>
      <c r="L315" s="39" t="s">
        <v>15</v>
      </c>
    </row>
    <row r="316" spans="1:17" ht="39.6" x14ac:dyDescent="0.25">
      <c r="A316" s="25" t="s">
        <v>830</v>
      </c>
      <c r="B316" s="13">
        <v>5224</v>
      </c>
      <c r="C316" s="13" t="s">
        <v>1147</v>
      </c>
      <c r="D316" s="13" t="s">
        <v>610</v>
      </c>
      <c r="E316" s="13" t="s">
        <v>813</v>
      </c>
      <c r="F316" s="15" t="s">
        <v>542</v>
      </c>
      <c r="G316" s="13" t="s">
        <v>19</v>
      </c>
      <c r="H316" s="26">
        <v>1</v>
      </c>
      <c r="I316" s="1">
        <v>44103807</v>
      </c>
      <c r="J316" s="13" t="s">
        <v>394</v>
      </c>
      <c r="K316" s="27">
        <v>45717</v>
      </c>
      <c r="L316" s="20" t="s">
        <v>15</v>
      </c>
    </row>
    <row r="317" spans="1:17" ht="79.2" x14ac:dyDescent="0.25">
      <c r="A317" s="25" t="s">
        <v>830</v>
      </c>
      <c r="B317" s="13">
        <v>5224</v>
      </c>
      <c r="C317" s="13" t="s">
        <v>1148</v>
      </c>
      <c r="D317" s="13" t="s">
        <v>24</v>
      </c>
      <c r="E317" s="13" t="s">
        <v>814</v>
      </c>
      <c r="F317" s="15" t="s">
        <v>543</v>
      </c>
      <c r="G317" s="13" t="s">
        <v>19</v>
      </c>
      <c r="H317" s="26">
        <v>1</v>
      </c>
      <c r="I317" s="1">
        <v>7924903</v>
      </c>
      <c r="J317" s="13" t="s">
        <v>1196</v>
      </c>
      <c r="K317" s="27">
        <v>45748</v>
      </c>
      <c r="L317" s="20" t="s">
        <v>15</v>
      </c>
      <c r="N317" s="3" t="s">
        <v>1195</v>
      </c>
    </row>
    <row r="318" spans="1:17" ht="39.6" x14ac:dyDescent="0.25">
      <c r="A318" s="25" t="s">
        <v>830</v>
      </c>
      <c r="B318" s="46">
        <v>5224</v>
      </c>
      <c r="C318" s="46" t="s">
        <v>921</v>
      </c>
      <c r="D318" s="46" t="s">
        <v>610</v>
      </c>
      <c r="E318" s="46" t="s">
        <v>813</v>
      </c>
      <c r="F318" s="47" t="s">
        <v>544</v>
      </c>
      <c r="G318" s="46" t="s">
        <v>19</v>
      </c>
      <c r="H318" s="48">
        <v>1</v>
      </c>
      <c r="I318" s="49">
        <v>0</v>
      </c>
      <c r="J318" s="46" t="s">
        <v>394</v>
      </c>
      <c r="K318" s="52">
        <v>45658</v>
      </c>
      <c r="L318" s="51" t="s">
        <v>15</v>
      </c>
    </row>
    <row r="319" spans="1:17" ht="39.6" x14ac:dyDescent="0.25">
      <c r="A319" s="25" t="s">
        <v>830</v>
      </c>
      <c r="B319" s="46">
        <v>5224</v>
      </c>
      <c r="C319" s="46" t="s">
        <v>922</v>
      </c>
      <c r="D319" s="46" t="s">
        <v>24</v>
      </c>
      <c r="E319" s="46" t="s">
        <v>814</v>
      </c>
      <c r="F319" s="47" t="s">
        <v>545</v>
      </c>
      <c r="G319" s="46" t="s">
        <v>19</v>
      </c>
      <c r="H319" s="48">
        <v>1</v>
      </c>
      <c r="I319" s="49">
        <v>0</v>
      </c>
      <c r="J319" s="46" t="s">
        <v>614</v>
      </c>
      <c r="K319" s="52">
        <v>45658</v>
      </c>
      <c r="L319" s="51" t="s">
        <v>15</v>
      </c>
    </row>
    <row r="320" spans="1:17" ht="39.6" x14ac:dyDescent="0.25">
      <c r="A320" s="25" t="s">
        <v>830</v>
      </c>
      <c r="B320" s="46">
        <v>5224</v>
      </c>
      <c r="C320" s="46" t="s">
        <v>923</v>
      </c>
      <c r="D320" s="46" t="s">
        <v>610</v>
      </c>
      <c r="E320" s="46" t="s">
        <v>813</v>
      </c>
      <c r="F320" s="47" t="s">
        <v>546</v>
      </c>
      <c r="G320" s="46" t="s">
        <v>19</v>
      </c>
      <c r="H320" s="48">
        <v>1</v>
      </c>
      <c r="I320" s="49">
        <v>0</v>
      </c>
      <c r="J320" s="46" t="s">
        <v>394</v>
      </c>
      <c r="K320" s="52">
        <v>45658</v>
      </c>
      <c r="L320" s="51" t="s">
        <v>15</v>
      </c>
    </row>
    <row r="321" spans="1:14" ht="26.4" x14ac:dyDescent="0.25">
      <c r="A321" s="25" t="s">
        <v>830</v>
      </c>
      <c r="B321" s="46">
        <v>5224</v>
      </c>
      <c r="C321" s="46" t="s">
        <v>924</v>
      </c>
      <c r="D321" s="46" t="s">
        <v>24</v>
      </c>
      <c r="E321" s="46" t="s">
        <v>814</v>
      </c>
      <c r="F321" s="47" t="s">
        <v>547</v>
      </c>
      <c r="G321" s="46" t="s">
        <v>19</v>
      </c>
      <c r="H321" s="48">
        <v>1</v>
      </c>
      <c r="I321" s="49">
        <v>0</v>
      </c>
      <c r="J321" s="46" t="s">
        <v>614</v>
      </c>
      <c r="K321" s="52">
        <v>45658</v>
      </c>
      <c r="L321" s="51" t="s">
        <v>15</v>
      </c>
    </row>
    <row r="322" spans="1:14" ht="39.6" x14ac:dyDescent="0.25">
      <c r="A322" s="25" t="s">
        <v>830</v>
      </c>
      <c r="B322" s="13">
        <v>5224</v>
      </c>
      <c r="C322" s="13" t="s">
        <v>478</v>
      </c>
      <c r="D322" s="13" t="s">
        <v>610</v>
      </c>
      <c r="E322" s="13" t="s">
        <v>813</v>
      </c>
      <c r="F322" s="15" t="s">
        <v>548</v>
      </c>
      <c r="G322" s="13" t="s">
        <v>19</v>
      </c>
      <c r="H322" s="26">
        <v>1</v>
      </c>
      <c r="I322" s="1">
        <v>3000000</v>
      </c>
      <c r="J322" s="13" t="s">
        <v>394</v>
      </c>
      <c r="K322" s="27">
        <v>45748</v>
      </c>
      <c r="L322" s="20" t="s">
        <v>15</v>
      </c>
    </row>
    <row r="323" spans="1:14" ht="39.6" x14ac:dyDescent="0.25">
      <c r="A323" s="25" t="s">
        <v>830</v>
      </c>
      <c r="B323" s="13">
        <v>5224</v>
      </c>
      <c r="C323" s="13" t="s">
        <v>479</v>
      </c>
      <c r="D323" s="13" t="s">
        <v>24</v>
      </c>
      <c r="E323" s="13" t="s">
        <v>814</v>
      </c>
      <c r="F323" s="15" t="s">
        <v>549</v>
      </c>
      <c r="G323" s="13" t="s">
        <v>19</v>
      </c>
      <c r="H323" s="26">
        <v>1</v>
      </c>
      <c r="I323" s="1">
        <v>1000000</v>
      </c>
      <c r="J323" s="13" t="s">
        <v>1196</v>
      </c>
      <c r="K323" s="27">
        <v>45748</v>
      </c>
      <c r="L323" s="20" t="s">
        <v>15</v>
      </c>
      <c r="N323" s="3" t="s">
        <v>1197</v>
      </c>
    </row>
    <row r="324" spans="1:14" ht="39.6" x14ac:dyDescent="0.25">
      <c r="A324" s="25" t="s">
        <v>830</v>
      </c>
      <c r="B324" s="13">
        <v>5224</v>
      </c>
      <c r="C324" s="13" t="s">
        <v>480</v>
      </c>
      <c r="D324" s="13" t="s">
        <v>610</v>
      </c>
      <c r="E324" s="13" t="s">
        <v>813</v>
      </c>
      <c r="F324" s="15" t="s">
        <v>550</v>
      </c>
      <c r="G324" s="13" t="s">
        <v>19</v>
      </c>
      <c r="H324" s="26">
        <v>1</v>
      </c>
      <c r="I324" s="1">
        <v>129600000</v>
      </c>
      <c r="J324" s="13" t="s">
        <v>394</v>
      </c>
      <c r="K324" s="27">
        <v>45748</v>
      </c>
      <c r="L324" s="20" t="s">
        <v>15</v>
      </c>
    </row>
    <row r="325" spans="1:14" ht="39.6" x14ac:dyDescent="0.25">
      <c r="A325" s="25" t="s">
        <v>830</v>
      </c>
      <c r="B325" s="13">
        <v>5224</v>
      </c>
      <c r="C325" s="13" t="s">
        <v>481</v>
      </c>
      <c r="D325" s="13" t="s">
        <v>24</v>
      </c>
      <c r="E325" s="13" t="s">
        <v>814</v>
      </c>
      <c r="F325" s="15" t="s">
        <v>551</v>
      </c>
      <c r="G325" s="13" t="s">
        <v>19</v>
      </c>
      <c r="H325" s="26">
        <v>1</v>
      </c>
      <c r="I325" s="1">
        <v>44800000</v>
      </c>
      <c r="J325" s="13" t="s">
        <v>1196</v>
      </c>
      <c r="K325" s="27">
        <v>45748</v>
      </c>
      <c r="L325" s="20" t="s">
        <v>15</v>
      </c>
      <c r="N325" s="3" t="s">
        <v>1197</v>
      </c>
    </row>
    <row r="326" spans="1:14" ht="39.6" x14ac:dyDescent="0.25">
      <c r="A326" s="25" t="s">
        <v>880</v>
      </c>
      <c r="B326" s="46">
        <v>5224</v>
      </c>
      <c r="C326" s="46" t="s">
        <v>1133</v>
      </c>
      <c r="D326" s="46" t="s">
        <v>409</v>
      </c>
      <c r="E326" s="46" t="s">
        <v>741</v>
      </c>
      <c r="F326" s="47" t="s">
        <v>552</v>
      </c>
      <c r="G326" s="46" t="s">
        <v>19</v>
      </c>
      <c r="H326" s="48">
        <v>1</v>
      </c>
      <c r="I326" s="49">
        <v>0</v>
      </c>
      <c r="J326" s="46" t="s">
        <v>453</v>
      </c>
      <c r="K326" s="52">
        <v>45689</v>
      </c>
      <c r="L326" s="51" t="s">
        <v>15</v>
      </c>
    </row>
    <row r="327" spans="1:14" ht="52.8" x14ac:dyDescent="0.25">
      <c r="A327" s="25" t="s">
        <v>828</v>
      </c>
      <c r="B327" s="13">
        <v>5224</v>
      </c>
      <c r="C327" s="13" t="s">
        <v>901</v>
      </c>
      <c r="D327" s="13" t="s">
        <v>611</v>
      </c>
      <c r="E327" s="13" t="s">
        <v>770</v>
      </c>
      <c r="F327" s="15" t="s">
        <v>553</v>
      </c>
      <c r="G327" s="13" t="s">
        <v>19</v>
      </c>
      <c r="H327" s="26">
        <v>1</v>
      </c>
      <c r="I327" s="1">
        <v>7850500</v>
      </c>
      <c r="J327" s="13" t="s">
        <v>394</v>
      </c>
      <c r="K327" s="27">
        <v>45748</v>
      </c>
      <c r="L327" s="20" t="s">
        <v>15</v>
      </c>
    </row>
    <row r="328" spans="1:14" ht="66" x14ac:dyDescent="0.25">
      <c r="A328" s="25" t="s">
        <v>828</v>
      </c>
      <c r="B328" s="13">
        <v>5224</v>
      </c>
      <c r="C328" s="13" t="s">
        <v>1007</v>
      </c>
      <c r="D328" s="13" t="s">
        <v>612</v>
      </c>
      <c r="E328" s="13" t="s">
        <v>815</v>
      </c>
      <c r="F328" s="15" t="s">
        <v>989</v>
      </c>
      <c r="G328" s="13" t="s">
        <v>19</v>
      </c>
      <c r="H328" s="26">
        <v>1</v>
      </c>
      <c r="I328" s="72">
        <v>96350625</v>
      </c>
      <c r="J328" s="13" t="s">
        <v>394</v>
      </c>
      <c r="K328" s="27">
        <v>45689</v>
      </c>
      <c r="L328" s="20" t="s">
        <v>15</v>
      </c>
      <c r="N328" s="3" t="s">
        <v>1174</v>
      </c>
    </row>
    <row r="329" spans="1:14" ht="26.4" x14ac:dyDescent="0.25">
      <c r="A329" s="25" t="s">
        <v>828</v>
      </c>
      <c r="B329" s="13">
        <v>5224</v>
      </c>
      <c r="C329" s="13" t="s">
        <v>482</v>
      </c>
      <c r="D329" s="13" t="s">
        <v>613</v>
      </c>
      <c r="E329" s="13" t="s">
        <v>816</v>
      </c>
      <c r="F329" s="15" t="s">
        <v>554</v>
      </c>
      <c r="G329" s="13" t="s">
        <v>19</v>
      </c>
      <c r="H329" s="26">
        <v>1</v>
      </c>
      <c r="I329" s="1">
        <v>19051700</v>
      </c>
      <c r="J329" s="13" t="s">
        <v>394</v>
      </c>
      <c r="K329" s="27">
        <v>45778</v>
      </c>
      <c r="L329" s="20" t="s">
        <v>15</v>
      </c>
    </row>
    <row r="330" spans="1:14" ht="66" x14ac:dyDescent="0.25">
      <c r="A330" s="25" t="s">
        <v>833</v>
      </c>
      <c r="B330" s="34">
        <v>5224</v>
      </c>
      <c r="C330" s="34" t="s">
        <v>991</v>
      </c>
      <c r="D330" s="34" t="s">
        <v>564</v>
      </c>
      <c r="E330" s="34" t="s">
        <v>770</v>
      </c>
      <c r="F330" s="59" t="s">
        <v>990</v>
      </c>
      <c r="G330" s="34" t="s">
        <v>19</v>
      </c>
      <c r="H330" s="36">
        <v>1</v>
      </c>
      <c r="I330" s="60">
        <v>58620000</v>
      </c>
      <c r="J330" s="34" t="s">
        <v>394</v>
      </c>
      <c r="K330" s="45">
        <v>45627</v>
      </c>
      <c r="L330" s="39" t="s">
        <v>15</v>
      </c>
    </row>
    <row r="331" spans="1:14" ht="39.6" x14ac:dyDescent="0.25">
      <c r="A331" s="25" t="s">
        <v>830</v>
      </c>
      <c r="B331" s="34">
        <v>5224</v>
      </c>
      <c r="C331" s="34" t="s">
        <v>831</v>
      </c>
      <c r="D331" s="34" t="s">
        <v>610</v>
      </c>
      <c r="E331" s="34" t="s">
        <v>813</v>
      </c>
      <c r="F331" s="34" t="s">
        <v>620</v>
      </c>
      <c r="G331" s="34" t="s">
        <v>621</v>
      </c>
      <c r="H331" s="36">
        <v>1</v>
      </c>
      <c r="I331" s="60">
        <v>1536000</v>
      </c>
      <c r="J331" s="34" t="s">
        <v>394</v>
      </c>
      <c r="K331" s="45">
        <v>45597</v>
      </c>
      <c r="L331" s="39" t="s">
        <v>15</v>
      </c>
    </row>
    <row r="332" spans="1:14" ht="39.6" x14ac:dyDescent="0.25">
      <c r="A332" s="25" t="s">
        <v>830</v>
      </c>
      <c r="B332" s="34">
        <v>5224</v>
      </c>
      <c r="C332" s="34" t="s">
        <v>832</v>
      </c>
      <c r="D332" s="34" t="s">
        <v>24</v>
      </c>
      <c r="E332" s="34" t="s">
        <v>814</v>
      </c>
      <c r="F332" s="34" t="s">
        <v>883</v>
      </c>
      <c r="G332" s="34" t="s">
        <v>621</v>
      </c>
      <c r="H332" s="36">
        <v>1</v>
      </c>
      <c r="I332" s="60">
        <v>276000</v>
      </c>
      <c r="J332" s="34" t="s">
        <v>622</v>
      </c>
      <c r="K332" s="45">
        <v>45597</v>
      </c>
      <c r="L332" s="39" t="s">
        <v>15</v>
      </c>
    </row>
    <row r="333" spans="1:14" ht="39.6" x14ac:dyDescent="0.25">
      <c r="A333" s="25" t="s">
        <v>880</v>
      </c>
      <c r="B333" s="13">
        <v>5224</v>
      </c>
      <c r="C333" s="13" t="s">
        <v>1110</v>
      </c>
      <c r="D333" s="13" t="s">
        <v>820</v>
      </c>
      <c r="E333" s="13" t="s">
        <v>821</v>
      </c>
      <c r="F333" s="13" t="s">
        <v>882</v>
      </c>
      <c r="G333" s="13" t="s">
        <v>621</v>
      </c>
      <c r="H333" s="26">
        <v>1</v>
      </c>
      <c r="I333" s="29">
        <v>19938000</v>
      </c>
      <c r="J333" s="13" t="s">
        <v>394</v>
      </c>
      <c r="K333" s="27">
        <v>45689</v>
      </c>
      <c r="L333" s="20" t="s">
        <v>15</v>
      </c>
    </row>
    <row r="334" spans="1:14" ht="66" x14ac:dyDescent="0.25">
      <c r="A334" s="25" t="s">
        <v>833</v>
      </c>
      <c r="B334" s="13">
        <v>5224</v>
      </c>
      <c r="C334" s="13" t="s">
        <v>993</v>
      </c>
      <c r="D334" s="13" t="s">
        <v>822</v>
      </c>
      <c r="E334" s="13" t="s">
        <v>823</v>
      </c>
      <c r="F334" s="13" t="s">
        <v>992</v>
      </c>
      <c r="G334" s="13" t="s">
        <v>621</v>
      </c>
      <c r="H334" s="26">
        <v>1</v>
      </c>
      <c r="I334" s="29">
        <v>3686670</v>
      </c>
      <c r="J334" s="13" t="s">
        <v>394</v>
      </c>
      <c r="K334" s="27">
        <v>45748</v>
      </c>
      <c r="L334" s="20" t="s">
        <v>15</v>
      </c>
    </row>
    <row r="335" spans="1:14" ht="26.4" x14ac:dyDescent="0.25">
      <c r="A335" s="25" t="s">
        <v>833</v>
      </c>
      <c r="B335" s="34">
        <v>5224</v>
      </c>
      <c r="C335" s="34" t="s">
        <v>994</v>
      </c>
      <c r="D335" s="34" t="s">
        <v>415</v>
      </c>
      <c r="E335" s="34" t="s">
        <v>747</v>
      </c>
      <c r="F335" s="35" t="s">
        <v>436</v>
      </c>
      <c r="G335" s="34" t="s">
        <v>621</v>
      </c>
      <c r="H335" s="36">
        <v>1</v>
      </c>
      <c r="I335" s="37">
        <v>22753626.91</v>
      </c>
      <c r="J335" s="34" t="s">
        <v>394</v>
      </c>
      <c r="K335" s="38">
        <v>45627</v>
      </c>
      <c r="L335" s="39" t="s">
        <v>15</v>
      </c>
    </row>
    <row r="336" spans="1:14" ht="39.6" x14ac:dyDescent="0.25">
      <c r="A336" s="25" t="s">
        <v>909</v>
      </c>
      <c r="B336" s="34">
        <v>5224</v>
      </c>
      <c r="C336" s="34" t="s">
        <v>944</v>
      </c>
      <c r="D336" s="34" t="s">
        <v>415</v>
      </c>
      <c r="E336" s="34" t="s">
        <v>928</v>
      </c>
      <c r="F336" s="35" t="s">
        <v>935</v>
      </c>
      <c r="G336" s="34" t="s">
        <v>621</v>
      </c>
      <c r="H336" s="36">
        <v>1</v>
      </c>
      <c r="I336" s="37">
        <v>3405000</v>
      </c>
      <c r="J336" s="34" t="s">
        <v>394</v>
      </c>
      <c r="K336" s="38">
        <v>45627</v>
      </c>
      <c r="L336" s="39" t="s">
        <v>15</v>
      </c>
    </row>
    <row r="337" spans="1:14" ht="39.6" x14ac:dyDescent="0.25">
      <c r="A337" s="25" t="s">
        <v>906</v>
      </c>
      <c r="B337" s="46">
        <v>5224</v>
      </c>
      <c r="C337" s="46" t="s">
        <v>1044</v>
      </c>
      <c r="D337" s="46" t="s">
        <v>556</v>
      </c>
      <c r="E337" s="46" t="s">
        <v>763</v>
      </c>
      <c r="F337" s="47" t="s">
        <v>946</v>
      </c>
      <c r="G337" s="46" t="s">
        <v>621</v>
      </c>
      <c r="H337" s="48">
        <v>1</v>
      </c>
      <c r="I337" s="49">
        <v>0</v>
      </c>
      <c r="J337" s="46" t="s">
        <v>394</v>
      </c>
      <c r="K337" s="50">
        <v>45658</v>
      </c>
      <c r="L337" s="51" t="s">
        <v>15</v>
      </c>
    </row>
    <row r="338" spans="1:14" ht="79.2" x14ac:dyDescent="0.25">
      <c r="A338" s="25" t="s">
        <v>907</v>
      </c>
      <c r="B338" s="13">
        <v>5224</v>
      </c>
      <c r="C338" s="13" t="s">
        <v>1111</v>
      </c>
      <c r="D338" s="13" t="s">
        <v>995</v>
      </c>
      <c r="E338" s="13" t="s">
        <v>996</v>
      </c>
      <c r="F338" s="15" t="s">
        <v>997</v>
      </c>
      <c r="G338" s="13" t="s">
        <v>621</v>
      </c>
      <c r="H338" s="26">
        <v>1</v>
      </c>
      <c r="I338" s="1">
        <v>1722066</v>
      </c>
      <c r="J338" s="13" t="s">
        <v>394</v>
      </c>
      <c r="K338" s="18">
        <v>45689</v>
      </c>
      <c r="L338" s="20" t="s">
        <v>15</v>
      </c>
    </row>
    <row r="339" spans="1:14" ht="79.2" x14ac:dyDescent="0.25">
      <c r="A339" s="25" t="s">
        <v>907</v>
      </c>
      <c r="B339" s="46">
        <v>5224</v>
      </c>
      <c r="C339" s="46" t="s">
        <v>1043</v>
      </c>
      <c r="D339" s="46" t="s">
        <v>1003</v>
      </c>
      <c r="E339" s="46" t="s">
        <v>1004</v>
      </c>
      <c r="F339" s="47" t="s">
        <v>1005</v>
      </c>
      <c r="G339" s="46" t="s">
        <v>621</v>
      </c>
      <c r="H339" s="48">
        <v>1</v>
      </c>
      <c r="I339" s="49">
        <v>0</v>
      </c>
      <c r="J339" s="46" t="s">
        <v>1006</v>
      </c>
      <c r="K339" s="50">
        <v>45658</v>
      </c>
      <c r="L339" s="51" t="s">
        <v>15</v>
      </c>
    </row>
    <row r="340" spans="1:14" ht="39.6" x14ac:dyDescent="0.25">
      <c r="A340" s="25" t="s">
        <v>830</v>
      </c>
      <c r="B340" s="13">
        <v>5224</v>
      </c>
      <c r="C340" s="13" t="s">
        <v>1121</v>
      </c>
      <c r="D340" s="13" t="s">
        <v>610</v>
      </c>
      <c r="E340" s="13" t="s">
        <v>813</v>
      </c>
      <c r="F340" s="15" t="s">
        <v>544</v>
      </c>
      <c r="G340" s="13" t="s">
        <v>621</v>
      </c>
      <c r="H340" s="26">
        <v>1</v>
      </c>
      <c r="I340" s="1">
        <v>6108042</v>
      </c>
      <c r="J340" s="13" t="s">
        <v>394</v>
      </c>
      <c r="K340" s="18">
        <v>45689</v>
      </c>
      <c r="L340" s="20" t="s">
        <v>15</v>
      </c>
    </row>
    <row r="341" spans="1:14" ht="39.6" x14ac:dyDescent="0.25">
      <c r="A341" s="25" t="s">
        <v>830</v>
      </c>
      <c r="B341" s="13">
        <v>5224</v>
      </c>
      <c r="C341" s="13" t="s">
        <v>1122</v>
      </c>
      <c r="D341" s="13" t="s">
        <v>24</v>
      </c>
      <c r="E341" s="13" t="s">
        <v>814</v>
      </c>
      <c r="F341" s="15" t="s">
        <v>545</v>
      </c>
      <c r="G341" s="13" t="s">
        <v>621</v>
      </c>
      <c r="H341" s="26">
        <v>1</v>
      </c>
      <c r="I341" s="1">
        <v>1596420</v>
      </c>
      <c r="J341" s="13" t="s">
        <v>1123</v>
      </c>
      <c r="K341" s="18">
        <v>45689</v>
      </c>
      <c r="L341" s="20" t="s">
        <v>15</v>
      </c>
    </row>
    <row r="342" spans="1:14" ht="39.6" x14ac:dyDescent="0.25">
      <c r="A342" s="25" t="s">
        <v>830</v>
      </c>
      <c r="B342" s="13">
        <v>5224</v>
      </c>
      <c r="C342" s="13" t="s">
        <v>1179</v>
      </c>
      <c r="D342" s="13" t="s">
        <v>610</v>
      </c>
      <c r="E342" s="13" t="s">
        <v>813</v>
      </c>
      <c r="F342" s="15" t="s">
        <v>1183</v>
      </c>
      <c r="G342" s="13" t="s">
        <v>621</v>
      </c>
      <c r="H342" s="26">
        <v>1</v>
      </c>
      <c r="I342" s="1">
        <v>12076931</v>
      </c>
      <c r="J342" s="13" t="s">
        <v>394</v>
      </c>
      <c r="K342" s="18">
        <v>45748</v>
      </c>
      <c r="L342" s="20" t="s">
        <v>15</v>
      </c>
      <c r="N342" s="3" t="s">
        <v>1164</v>
      </c>
    </row>
    <row r="343" spans="1:14" ht="39.6" x14ac:dyDescent="0.25">
      <c r="A343" s="25" t="s">
        <v>830</v>
      </c>
      <c r="B343" s="13">
        <v>5224</v>
      </c>
      <c r="C343" s="13" t="s">
        <v>1180</v>
      </c>
      <c r="D343" s="13" t="s">
        <v>24</v>
      </c>
      <c r="E343" s="13" t="s">
        <v>814</v>
      </c>
      <c r="F343" s="15" t="s">
        <v>1184</v>
      </c>
      <c r="G343" s="13" t="s">
        <v>621</v>
      </c>
      <c r="H343" s="26">
        <v>1</v>
      </c>
      <c r="I343" s="1">
        <v>17200214</v>
      </c>
      <c r="J343" s="13" t="s">
        <v>394</v>
      </c>
      <c r="K343" s="18">
        <v>45748</v>
      </c>
      <c r="L343" s="20" t="s">
        <v>15</v>
      </c>
      <c r="N343" s="3" t="s">
        <v>1164</v>
      </c>
    </row>
    <row r="344" spans="1:14" ht="39.6" x14ac:dyDescent="0.25">
      <c r="A344" s="25" t="s">
        <v>830</v>
      </c>
      <c r="B344" s="13">
        <v>5224</v>
      </c>
      <c r="C344" s="13" t="s">
        <v>1181</v>
      </c>
      <c r="D344" s="13" t="s">
        <v>610</v>
      </c>
      <c r="E344" s="13" t="s">
        <v>813</v>
      </c>
      <c r="F344" s="15" t="s">
        <v>1186</v>
      </c>
      <c r="G344" s="13" t="s">
        <v>621</v>
      </c>
      <c r="H344" s="26">
        <v>1</v>
      </c>
      <c r="I344" s="1">
        <v>2709945</v>
      </c>
      <c r="J344" s="13" t="s">
        <v>1196</v>
      </c>
      <c r="K344" s="18">
        <v>45748</v>
      </c>
      <c r="L344" s="20" t="s">
        <v>15</v>
      </c>
      <c r="N344" s="3" t="s">
        <v>1164</v>
      </c>
    </row>
    <row r="345" spans="1:14" ht="39.6" x14ac:dyDescent="0.25">
      <c r="A345" s="25" t="s">
        <v>830</v>
      </c>
      <c r="B345" s="13">
        <v>5224</v>
      </c>
      <c r="C345" s="13" t="s">
        <v>1182</v>
      </c>
      <c r="D345" s="13" t="s">
        <v>24</v>
      </c>
      <c r="E345" s="13" t="s">
        <v>814</v>
      </c>
      <c r="F345" s="15" t="s">
        <v>1185</v>
      </c>
      <c r="G345" s="13" t="s">
        <v>621</v>
      </c>
      <c r="H345" s="26">
        <v>1</v>
      </c>
      <c r="I345" s="1">
        <v>4057486</v>
      </c>
      <c r="J345" s="13" t="s">
        <v>1196</v>
      </c>
      <c r="K345" s="18">
        <v>45748</v>
      </c>
      <c r="L345" s="20" t="s">
        <v>15</v>
      </c>
      <c r="N345" s="3" t="s">
        <v>1164</v>
      </c>
    </row>
    <row r="346" spans="1:14" x14ac:dyDescent="0.25">
      <c r="B346" s="80" t="s">
        <v>21</v>
      </c>
      <c r="C346" s="81"/>
      <c r="D346" s="81"/>
      <c r="E346" s="81"/>
      <c r="F346" s="81"/>
      <c r="G346" s="81"/>
      <c r="H346" s="82"/>
      <c r="I346" s="23">
        <f>SUM(I241:I345)</f>
        <v>3821186314.4664145</v>
      </c>
      <c r="J346" s="21"/>
      <c r="K346" s="21"/>
      <c r="L346" s="20"/>
    </row>
    <row r="347" spans="1:14" x14ac:dyDescent="0.25">
      <c r="B347" s="83" t="s">
        <v>22</v>
      </c>
      <c r="C347" s="84"/>
      <c r="D347" s="84"/>
      <c r="E347" s="84"/>
      <c r="F347" s="84"/>
      <c r="G347" s="84"/>
      <c r="H347" s="85"/>
      <c r="I347" s="24">
        <f>I346+I239+I197</f>
        <v>21776714614.598671</v>
      </c>
      <c r="J347" s="21"/>
      <c r="K347" s="21"/>
      <c r="L347" s="21"/>
    </row>
  </sheetData>
  <autoFilter ref="A10:Q347" xr:uid="{0FDB5AA6-34E0-4A70-BA57-369CFE3F6E5F}"/>
  <mergeCells count="12">
    <mergeCell ref="C7:J7"/>
    <mergeCell ref="K2:L2"/>
    <mergeCell ref="K3:L3"/>
    <mergeCell ref="K6:L6"/>
    <mergeCell ref="K4:L4"/>
    <mergeCell ref="B346:H346"/>
    <mergeCell ref="B347:H347"/>
    <mergeCell ref="B11:L11"/>
    <mergeCell ref="B197:H197"/>
    <mergeCell ref="B198:L198"/>
    <mergeCell ref="B239:H239"/>
    <mergeCell ref="B240:L240"/>
  </mergeCells>
  <phoneticPr fontId="4" type="noConversion"/>
  <pageMargins left="0.39370078740157483" right="0.39370078740157483" top="0.75196850393700787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Станбеков Куаныш Бекболатович</dc:creator>
  <cp:lastModifiedBy>Копжасар Асылмурат Нурланович</cp:lastModifiedBy>
  <cp:lastPrinted>2025-02-18T05:47:09Z</cp:lastPrinted>
  <dcterms:created xsi:type="dcterms:W3CDTF">2024-09-26T09:57:37Z</dcterms:created>
  <dcterms:modified xsi:type="dcterms:W3CDTF">2025-04-22T11:23:20Z</dcterms:modified>
</cp:coreProperties>
</file>