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Рабочий стол\Планы закупок и база данных\2026 год\УМК\"/>
    </mc:Choice>
  </mc:AlternateContent>
  <xr:revisionPtr revIDLastSave="0" documentId="13_ncr:1_{FCCED00E-0261-4DD0-8076-A3517BD5FE55}" xr6:coauthVersionLast="47" xr6:coauthVersionMax="47" xr10:uidLastSave="{00000000-0000-0000-0000-000000000000}"/>
  <bookViews>
    <workbookView xWindow="30612" yWindow="-72" windowWidth="30936" windowHeight="16896" xr2:uid="{00000000-000D-0000-FFFF-FFFF00000000}"/>
  </bookViews>
  <sheets>
    <sheet name="Plan 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9" i="1" l="1"/>
  <c r="S28" i="1"/>
  <c r="S27" i="1"/>
  <c r="S26" i="1"/>
  <c r="S25" i="1"/>
  <c r="S24" i="1"/>
  <c r="S23" i="1"/>
  <c r="S22" i="1"/>
  <c r="S16" i="1"/>
  <c r="S17" i="1"/>
  <c r="R31" i="1" l="1"/>
  <c r="L31" i="1"/>
  <c r="J31" i="1"/>
  <c r="R30" i="1"/>
  <c r="P30" i="1"/>
  <c r="P31" i="1" s="1"/>
  <c r="N30" i="1"/>
  <c r="N31" i="1" s="1"/>
  <c r="L30" i="1"/>
  <c r="J30" i="1"/>
  <c r="R19" i="1"/>
  <c r="P19" i="1"/>
  <c r="N19" i="1"/>
  <c r="L19" i="1"/>
  <c r="J19" i="1"/>
  <c r="S19" i="1"/>
  <c r="S14" i="1"/>
  <c r="S18" i="1"/>
  <c r="S30" i="1" l="1"/>
  <c r="S21" i="1" l="1"/>
  <c r="S31" i="1" l="1"/>
</calcChain>
</file>

<file path=xl/sharedStrings.xml><?xml version="1.0" encoding="utf-8"?>
<sst xmlns="http://schemas.openxmlformats.org/spreadsheetml/2006/main" count="179" uniqueCount="93">
  <si>
    <t>Способ закупок</t>
  </si>
  <si>
    <t>Единица измерения</t>
  </si>
  <si>
    <t>2. Работы</t>
  </si>
  <si>
    <t>Итого по работам</t>
  </si>
  <si>
    <t>3. Услуги</t>
  </si>
  <si>
    <t>Итого по услугам</t>
  </si>
  <si>
    <t>Итого</t>
  </si>
  <si>
    <t>1 Р</t>
  </si>
  <si>
    <t>1 У</t>
  </si>
  <si>
    <t>Номер контракта на недропользование</t>
  </si>
  <si>
    <t>Код предмета закупа</t>
  </si>
  <si>
    <t>Код товаров, работ или услуг по Единому номенклатурному справочнику товаров, работ и услуг</t>
  </si>
  <si>
    <t>Наименование и краткое (дополнительное) описание приобретаемых товаров, работ и услуг</t>
  </si>
  <si>
    <t>Планируемый объем закупа в натуральном выражении</t>
  </si>
  <si>
    <t>Планируемая сумма закупа без учета налога на добавленную стоимость, тенге</t>
  </si>
  <si>
    <t>БИН недропользователя</t>
  </si>
  <si>
    <t>091040003677</t>
  </si>
  <si>
    <t>УТВЕРЖДЕНО:</t>
  </si>
  <si>
    <t>Генеральный директор 
ТОО "Урихтау Оперейтинг"</t>
  </si>
  <si>
    <t>Умиров А.С.</t>
  </si>
  <si>
    <t>Форма долгосрочной программы закупок товаров, работ и услуг на 2026-2030 г.г.</t>
  </si>
  <si>
    <t>1. Товары</t>
  </si>
  <si>
    <t>Итого по товарам</t>
  </si>
  <si>
    <t>АБП</t>
  </si>
  <si>
    <t>АВС - категория</t>
  </si>
  <si>
    <t xml:space="preserve">Итоговая сумма за период 2026-2030 </t>
  </si>
  <si>
    <t>Наименование закупаемых товаров, работ и услуг согласно ЕНС ТРУ</t>
  </si>
  <si>
    <t>Срок осуществления закупок (указывать в каком квартале планируется закупка)</t>
  </si>
  <si>
    <t>"____"___________________2025 г.</t>
  </si>
  <si>
    <t>B</t>
  </si>
  <si>
    <t>611043.100.000000</t>
  </si>
  <si>
    <t>Услуги по доступу к Интернету</t>
  </si>
  <si>
    <t>Предоставление резервного канала доступа в Интернет на месторождение "Урихтау"</t>
  </si>
  <si>
    <t>4 квартал 2025</t>
  </si>
  <si>
    <t>841212.005.000000</t>
  </si>
  <si>
    <t>Услуги по оказанию стационарной многопрофильной медицинской помощи</t>
  </si>
  <si>
    <t>Оказание медицинских услуг сотрудникам Товарищества на месторождении Восточный Урихтау</t>
  </si>
  <si>
    <t>Услуга</t>
  </si>
  <si>
    <t>ОТ</t>
  </si>
  <si>
    <t>2 У</t>
  </si>
  <si>
    <t>749020.000.000091</t>
  </si>
  <si>
    <t>Услуги по проведению производственного мониторинга</t>
  </si>
  <si>
    <t>Услуги производственного контроля состоянии условии труда на рабочих местах</t>
  </si>
  <si>
    <t>1 квартал 2026</t>
  </si>
  <si>
    <t>В</t>
  </si>
  <si>
    <t>Ответственный сотрдуник ОЗиМТС</t>
  </si>
  <si>
    <t>Прмечание</t>
  </si>
  <si>
    <t>Соответствует АВС</t>
  </si>
  <si>
    <t>Сроки не соответствуют АВС. В - до 31.12.2025</t>
  </si>
  <si>
    <t>390011.000.000000</t>
  </si>
  <si>
    <t xml:space="preserve">Работы по рекультивации и восстановлению земель </t>
  </si>
  <si>
    <t>Техническая и биологическая рекультивация территорий ТНЗ</t>
  </si>
  <si>
    <t>639910.000.000006</t>
  </si>
  <si>
    <t xml:space="preserve">Услуги по подготовке информационных материалов и публикации/размещению в средствах массовой информации </t>
  </si>
  <si>
    <t>Услуги по освещению природоохранной деятельности в средствах массовой информации</t>
  </si>
  <si>
    <t>702110.000.000000</t>
  </si>
  <si>
    <t xml:space="preserve">Услуги по поддержанию связи с общественностью/организациями </t>
  </si>
  <si>
    <t>Сопровождение и организация работ по проведению общественных слушаний</t>
  </si>
  <si>
    <t>749013.000.000010</t>
  </si>
  <si>
    <t xml:space="preserve">Услуги по верификации документов для получения квот и участия в Системе торговли квотами парниковых газов </t>
  </si>
  <si>
    <t>Верификация и валидация отчета инвентаризации выбросов парниковых газов</t>
  </si>
  <si>
    <t>А</t>
  </si>
  <si>
    <t>091012.900.000029</t>
  </si>
  <si>
    <t>Услуги по обслуживанию скважин</t>
  </si>
  <si>
    <t>Услуга по механизированной очистке лифта НКТ от АСПО</t>
  </si>
  <si>
    <t>773919.900.000035</t>
  </si>
  <si>
    <t>Услуги по аренде специальной техники с водителем</t>
  </si>
  <si>
    <t>С</t>
  </si>
  <si>
    <t>711219.900.010005</t>
  </si>
  <si>
    <t>Комплексные работы в инженерии нефтегазовой отрасли</t>
  </si>
  <si>
    <t>Выполнение комплексных работ в инженерии нефтегазовой отрасли по месторождению Восточный Урихтау</t>
  </si>
  <si>
    <t>Научное сопровождение по геологии и разработки месторождения Восточный Урихтау</t>
  </si>
  <si>
    <t>521019.900.000003</t>
  </si>
  <si>
    <t>Услуги по складированию/хранению грузов</t>
  </si>
  <si>
    <t>Хранение кернового материала и бурового шлама</t>
  </si>
  <si>
    <t>Отдл охраны труда и окружающей среды</t>
  </si>
  <si>
    <t>Производственно-технический отдел</t>
  </si>
  <si>
    <t>Служба геологии и разработки</t>
  </si>
  <si>
    <t>Группа информационных технологий</t>
  </si>
  <si>
    <t>ОИ ст.9.1. п.9.1.1. пп.1</t>
  </si>
  <si>
    <t>Работа</t>
  </si>
  <si>
    <t>2 Р</t>
  </si>
  <si>
    <t>3 Р</t>
  </si>
  <si>
    <t>3 У</t>
  </si>
  <si>
    <t>4 У</t>
  </si>
  <si>
    <t>9 У</t>
  </si>
  <si>
    <t>7 У</t>
  </si>
  <si>
    <t>5 У</t>
  </si>
  <si>
    <t>6 У</t>
  </si>
  <si>
    <t>8 У</t>
  </si>
  <si>
    <t>Сейтимова Г. С,</t>
  </si>
  <si>
    <t>Копжасар А. Н.</t>
  </si>
  <si>
    <t>Савицкая А. 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</si>
</sst>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43" fontId="6" fillId="0" borderId="0" applyFont="0" applyFill="0" applyBorder="0" applyAlignment="0" applyProtection="0"/>
  </cellStyleXfs>
  <cellXfs count="3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7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17" fontId="4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9" fillId="0" borderId="1" xfId="3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" fontId="7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5" fillId="0" borderId="1" xfId="3" applyNumberFormat="1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4">
    <cellStyle name="Обычный" xfId="0" builtinId="0"/>
    <cellStyle name="Обычный 12 2 2" xfId="1" xr:uid="{22AAF563-6F99-43B1-9E94-5DE5747F4544}"/>
    <cellStyle name="Обычный 12 2 2 2" xfId="2" xr:uid="{43A54BDF-044A-4962-A706-E54F117D83B1}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X31"/>
  <sheetViews>
    <sheetView tabSelected="1" zoomScale="55" zoomScaleNormal="55" workbookViewId="0">
      <selection activeCell="R27" sqref="R27"/>
    </sheetView>
  </sheetViews>
  <sheetFormatPr defaultColWidth="9.109375" defaultRowHeight="13.2" x14ac:dyDescent="0.3"/>
  <cols>
    <col min="1" max="1" width="18" style="4" customWidth="1"/>
    <col min="2" max="2" width="13.21875" style="4" customWidth="1"/>
    <col min="3" max="3" width="11.21875" style="4" customWidth="1"/>
    <col min="4" max="5" width="18" style="4" customWidth="1"/>
    <col min="6" max="6" width="73" style="4" bestFit="1" customWidth="1"/>
    <col min="7" max="7" width="53.5546875" style="4" bestFit="1" customWidth="1"/>
    <col min="8" max="8" width="13" style="4" customWidth="1"/>
    <col min="9" max="9" width="15.21875" style="4" customWidth="1"/>
    <col min="10" max="10" width="21.21875" style="4" customWidth="1"/>
    <col min="11" max="11" width="16.6640625" style="4" customWidth="1"/>
    <col min="12" max="12" width="17.88671875" style="4" customWidth="1"/>
    <col min="13" max="13" width="15.6640625" style="4" customWidth="1"/>
    <col min="14" max="14" width="17.88671875" style="4" customWidth="1"/>
    <col min="15" max="15" width="15.6640625" style="4" customWidth="1"/>
    <col min="16" max="16" width="17.88671875" style="4" customWidth="1"/>
    <col min="17" max="17" width="15.6640625" style="4" customWidth="1"/>
    <col min="18" max="18" width="17.88671875" style="4" customWidth="1"/>
    <col min="19" max="19" width="19.33203125" style="4" customWidth="1"/>
    <col min="20" max="20" width="14" style="4" customWidth="1"/>
    <col min="21" max="21" width="20" style="4" customWidth="1"/>
    <col min="22" max="22" width="39.44140625" style="4" bestFit="1" customWidth="1"/>
    <col min="23" max="23" width="23.21875" style="4" customWidth="1"/>
    <col min="24" max="24" width="24.5546875" style="4" customWidth="1"/>
    <col min="25" max="16384" width="9.109375" style="4"/>
  </cols>
  <sheetData>
    <row r="2" spans="1:24" s="2" customFormat="1" x14ac:dyDescent="0.3">
      <c r="S2" s="34" t="s">
        <v>17</v>
      </c>
      <c r="T2" s="34"/>
      <c r="U2" s="34"/>
      <c r="V2" s="34"/>
    </row>
    <row r="3" spans="1:24" s="2" customFormat="1" x14ac:dyDescent="0.3">
      <c r="S3" s="34" t="s">
        <v>18</v>
      </c>
      <c r="T3" s="34"/>
      <c r="U3" s="34"/>
      <c r="V3" s="34"/>
    </row>
    <row r="4" spans="1:24" s="2" customFormat="1" x14ac:dyDescent="0.3">
      <c r="S4" s="34" t="s">
        <v>19</v>
      </c>
      <c r="T4" s="34"/>
      <c r="U4" s="34"/>
      <c r="V4" s="34"/>
    </row>
    <row r="5" spans="1:24" s="2" customFormat="1" x14ac:dyDescent="0.3">
      <c r="S5" s="34" t="s">
        <v>28</v>
      </c>
      <c r="T5" s="34"/>
      <c r="U5" s="34"/>
      <c r="V5" s="34"/>
    </row>
    <row r="7" spans="1:24" x14ac:dyDescent="0.3">
      <c r="C7" s="34" t="s">
        <v>20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</row>
    <row r="9" spans="1:24" x14ac:dyDescent="0.3">
      <c r="A9" s="32" t="s">
        <v>23</v>
      </c>
      <c r="B9" s="32" t="s">
        <v>24</v>
      </c>
      <c r="C9" s="30" t="s">
        <v>9</v>
      </c>
      <c r="D9" s="30" t="s">
        <v>10</v>
      </c>
      <c r="E9" s="30" t="s">
        <v>11</v>
      </c>
      <c r="F9" s="30" t="s">
        <v>26</v>
      </c>
      <c r="G9" s="30" t="s">
        <v>12</v>
      </c>
      <c r="H9" s="30" t="s">
        <v>1</v>
      </c>
      <c r="I9" s="31">
        <v>2026</v>
      </c>
      <c r="J9" s="31"/>
      <c r="K9" s="31">
        <v>2027</v>
      </c>
      <c r="L9" s="31"/>
      <c r="M9" s="31">
        <v>2028</v>
      </c>
      <c r="N9" s="31"/>
      <c r="O9" s="31">
        <v>2029</v>
      </c>
      <c r="P9" s="31"/>
      <c r="Q9" s="31">
        <v>2030</v>
      </c>
      <c r="R9" s="31"/>
      <c r="S9" s="30" t="s">
        <v>25</v>
      </c>
      <c r="T9" s="30" t="s">
        <v>0</v>
      </c>
      <c r="U9" s="30" t="s">
        <v>27</v>
      </c>
      <c r="V9" s="30" t="s">
        <v>15</v>
      </c>
      <c r="W9" s="28" t="s">
        <v>45</v>
      </c>
      <c r="X9" s="29" t="s">
        <v>46</v>
      </c>
    </row>
    <row r="10" spans="1:24" ht="66" x14ac:dyDescent="0.3">
      <c r="A10" s="33"/>
      <c r="B10" s="33"/>
      <c r="C10" s="30"/>
      <c r="D10" s="30"/>
      <c r="E10" s="30"/>
      <c r="F10" s="30"/>
      <c r="G10" s="30"/>
      <c r="H10" s="30"/>
      <c r="I10" s="1" t="s">
        <v>13</v>
      </c>
      <c r="J10" s="1" t="s">
        <v>14</v>
      </c>
      <c r="K10" s="1" t="s">
        <v>13</v>
      </c>
      <c r="L10" s="1" t="s">
        <v>14</v>
      </c>
      <c r="M10" s="1" t="s">
        <v>13</v>
      </c>
      <c r="N10" s="1" t="s">
        <v>14</v>
      </c>
      <c r="O10" s="1" t="s">
        <v>13</v>
      </c>
      <c r="P10" s="1" t="s">
        <v>14</v>
      </c>
      <c r="Q10" s="1" t="s">
        <v>13</v>
      </c>
      <c r="R10" s="1" t="s">
        <v>14</v>
      </c>
      <c r="S10" s="30"/>
      <c r="T10" s="30"/>
      <c r="U10" s="30"/>
      <c r="V10" s="30"/>
      <c r="W10" s="28"/>
      <c r="X10" s="29"/>
    </row>
    <row r="11" spans="1:24" x14ac:dyDescent="0.3">
      <c r="A11" s="1">
        <v>1</v>
      </c>
      <c r="B11" s="1">
        <v>2</v>
      </c>
      <c r="C11" s="1">
        <v>3</v>
      </c>
      <c r="D11" s="1">
        <v>4</v>
      </c>
      <c r="E11" s="1">
        <v>5</v>
      </c>
      <c r="F11" s="1">
        <v>6</v>
      </c>
      <c r="G11" s="1">
        <v>7</v>
      </c>
      <c r="H11" s="1">
        <v>8</v>
      </c>
      <c r="I11" s="1">
        <v>9</v>
      </c>
      <c r="J11" s="1">
        <v>10</v>
      </c>
      <c r="K11" s="1">
        <v>11</v>
      </c>
      <c r="L11" s="1">
        <v>12</v>
      </c>
      <c r="M11" s="1">
        <v>13</v>
      </c>
      <c r="N11" s="1">
        <v>14</v>
      </c>
      <c r="O11" s="1">
        <v>15</v>
      </c>
      <c r="P11" s="1">
        <v>16</v>
      </c>
      <c r="Q11" s="1">
        <v>17</v>
      </c>
      <c r="R11" s="1">
        <v>18</v>
      </c>
      <c r="S11" s="1">
        <v>19</v>
      </c>
      <c r="T11" s="1">
        <v>20</v>
      </c>
      <c r="U11" s="1">
        <v>21</v>
      </c>
      <c r="V11" s="1">
        <v>22</v>
      </c>
    </row>
    <row r="12" spans="1:24" s="2" customFormat="1" ht="14.4" customHeight="1" x14ac:dyDescent="0.3">
      <c r="A12" s="25" t="s">
        <v>21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7"/>
    </row>
    <row r="13" spans="1:24" x14ac:dyDescent="0.3">
      <c r="A13" s="3"/>
      <c r="B13" s="3"/>
      <c r="C13" s="3"/>
      <c r="D13" s="3"/>
      <c r="E13" s="3"/>
      <c r="F13" s="3"/>
      <c r="G13" s="3"/>
      <c r="H13" s="3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3"/>
      <c r="U13" s="7"/>
      <c r="V13" s="5"/>
    </row>
    <row r="14" spans="1:24" s="2" customFormat="1" ht="14.4" customHeight="1" x14ac:dyDescent="0.3">
      <c r="A14" s="22" t="s">
        <v>22</v>
      </c>
      <c r="B14" s="23"/>
      <c r="C14" s="23"/>
      <c r="D14" s="23"/>
      <c r="E14" s="23"/>
      <c r="F14" s="23"/>
      <c r="G14" s="24"/>
      <c r="H14" s="11"/>
      <c r="I14" s="12"/>
      <c r="J14" s="12">
        <v>0</v>
      </c>
      <c r="K14" s="12"/>
      <c r="L14" s="12">
        <v>0</v>
      </c>
      <c r="M14" s="12"/>
      <c r="N14" s="12">
        <v>0</v>
      </c>
      <c r="O14" s="12"/>
      <c r="P14" s="12">
        <v>0</v>
      </c>
      <c r="Q14" s="12"/>
      <c r="R14" s="12">
        <v>0</v>
      </c>
      <c r="S14" s="12">
        <f>J14+L14+N14+P14+R14</f>
        <v>0</v>
      </c>
      <c r="T14" s="11"/>
      <c r="U14" s="13"/>
      <c r="V14" s="11"/>
    </row>
    <row r="15" spans="1:24" s="2" customFormat="1" ht="14.4" customHeight="1" x14ac:dyDescent="0.3">
      <c r="A15" s="25" t="s">
        <v>2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7"/>
    </row>
    <row r="16" spans="1:24" ht="26.4" x14ac:dyDescent="0.3">
      <c r="A16" s="3" t="s">
        <v>75</v>
      </c>
      <c r="B16" s="3" t="s">
        <v>44</v>
      </c>
      <c r="C16" s="3">
        <v>5224</v>
      </c>
      <c r="D16" s="3" t="s">
        <v>7</v>
      </c>
      <c r="E16" s="3" t="s">
        <v>49</v>
      </c>
      <c r="F16" s="3" t="s">
        <v>50</v>
      </c>
      <c r="G16" s="3" t="s">
        <v>51</v>
      </c>
      <c r="H16" s="3" t="s">
        <v>80</v>
      </c>
      <c r="I16" s="6">
        <v>1</v>
      </c>
      <c r="J16" s="21">
        <v>7596000</v>
      </c>
      <c r="K16" s="21">
        <v>1</v>
      </c>
      <c r="L16" s="21">
        <v>7975800</v>
      </c>
      <c r="M16" s="21">
        <v>1</v>
      </c>
      <c r="N16" s="21">
        <v>8374590</v>
      </c>
      <c r="O16" s="21">
        <v>1</v>
      </c>
      <c r="P16" s="21">
        <v>8793320</v>
      </c>
      <c r="Q16" s="21">
        <v>1</v>
      </c>
      <c r="R16" s="21">
        <v>9232986</v>
      </c>
      <c r="S16" s="6">
        <f>J16+L16+N16+P16+R16</f>
        <v>41972696</v>
      </c>
      <c r="T16" s="19" t="s">
        <v>38</v>
      </c>
      <c r="U16" s="7" t="s">
        <v>33</v>
      </c>
      <c r="V16" s="3"/>
      <c r="W16" s="4" t="s">
        <v>92</v>
      </c>
      <c r="X16" s="4" t="s">
        <v>47</v>
      </c>
    </row>
    <row r="17" spans="1:24" s="2" customFormat="1" ht="26.4" x14ac:dyDescent="0.3">
      <c r="A17" s="3" t="s">
        <v>77</v>
      </c>
      <c r="B17" s="3" t="s">
        <v>67</v>
      </c>
      <c r="C17" s="3">
        <v>5224</v>
      </c>
      <c r="D17" s="3" t="s">
        <v>81</v>
      </c>
      <c r="E17" s="3" t="s">
        <v>68</v>
      </c>
      <c r="F17" s="3" t="s">
        <v>69</v>
      </c>
      <c r="G17" s="3" t="s">
        <v>70</v>
      </c>
      <c r="H17" s="3" t="s">
        <v>80</v>
      </c>
      <c r="I17" s="6">
        <v>1</v>
      </c>
      <c r="J17" s="6">
        <v>20000000</v>
      </c>
      <c r="K17" s="6">
        <v>1</v>
      </c>
      <c r="L17" s="6">
        <v>20000000</v>
      </c>
      <c r="M17" s="6">
        <v>1</v>
      </c>
      <c r="N17" s="6">
        <v>20000000</v>
      </c>
      <c r="O17" s="6">
        <v>1</v>
      </c>
      <c r="P17" s="6">
        <v>20000000</v>
      </c>
      <c r="Q17" s="6">
        <v>1</v>
      </c>
      <c r="R17" s="6">
        <v>20000000</v>
      </c>
      <c r="S17" s="6">
        <f>J17+L17+N17+P17+R17</f>
        <v>100000000</v>
      </c>
      <c r="T17" s="3" t="s">
        <v>79</v>
      </c>
      <c r="U17" s="7" t="s">
        <v>43</v>
      </c>
      <c r="V17" s="5" t="s">
        <v>16</v>
      </c>
      <c r="W17" s="4" t="s">
        <v>90</v>
      </c>
      <c r="X17" s="4" t="s">
        <v>47</v>
      </c>
    </row>
    <row r="18" spans="1:24" ht="25.5" customHeight="1" x14ac:dyDescent="0.3">
      <c r="A18" s="3" t="s">
        <v>77</v>
      </c>
      <c r="B18" s="3" t="s">
        <v>67</v>
      </c>
      <c r="C18" s="3">
        <v>5224</v>
      </c>
      <c r="D18" s="3" t="s">
        <v>82</v>
      </c>
      <c r="E18" s="3" t="s">
        <v>68</v>
      </c>
      <c r="F18" s="3" t="s">
        <v>69</v>
      </c>
      <c r="G18" s="3" t="s">
        <v>71</v>
      </c>
      <c r="H18" s="3" t="s">
        <v>80</v>
      </c>
      <c r="I18" s="6">
        <v>1</v>
      </c>
      <c r="J18" s="6">
        <v>13504000</v>
      </c>
      <c r="K18" s="6">
        <v>1</v>
      </c>
      <c r="L18" s="6">
        <v>14044576</v>
      </c>
      <c r="M18" s="6">
        <v>1</v>
      </c>
      <c r="N18" s="6">
        <v>14606359</v>
      </c>
      <c r="O18" s="6">
        <v>1</v>
      </c>
      <c r="P18" s="6">
        <v>15190613.4</v>
      </c>
      <c r="Q18" s="6">
        <v>1</v>
      </c>
      <c r="R18" s="6">
        <v>15798237.9</v>
      </c>
      <c r="S18" s="6">
        <f>J18+L18+N18+P18+R18</f>
        <v>73143786.299999997</v>
      </c>
      <c r="T18" s="3" t="s">
        <v>79</v>
      </c>
      <c r="U18" s="7" t="s">
        <v>43</v>
      </c>
      <c r="V18" s="5" t="s">
        <v>16</v>
      </c>
      <c r="W18" s="4" t="s">
        <v>90</v>
      </c>
      <c r="X18" s="4" t="s">
        <v>47</v>
      </c>
    </row>
    <row r="19" spans="1:24" s="2" customFormat="1" ht="14.4" customHeight="1" x14ac:dyDescent="0.3">
      <c r="A19" s="22" t="s">
        <v>3</v>
      </c>
      <c r="B19" s="23"/>
      <c r="C19" s="23"/>
      <c r="D19" s="23"/>
      <c r="E19" s="23"/>
      <c r="F19" s="23"/>
      <c r="G19" s="24"/>
      <c r="H19" s="11"/>
      <c r="I19" s="12"/>
      <c r="J19" s="12">
        <f>J16+J17+J18</f>
        <v>41100000</v>
      </c>
      <c r="K19" s="12"/>
      <c r="L19" s="12">
        <f>L16+L17+L18</f>
        <v>42020376</v>
      </c>
      <c r="M19" s="12"/>
      <c r="N19" s="12">
        <f>N16+N17+N18</f>
        <v>42980949</v>
      </c>
      <c r="O19" s="12"/>
      <c r="P19" s="12">
        <f>P16+P17+P18</f>
        <v>43983933.399999999</v>
      </c>
      <c r="Q19" s="12"/>
      <c r="R19" s="12">
        <f>R16+R17+R18</f>
        <v>45031223.899999999</v>
      </c>
      <c r="S19" s="12">
        <f>J19+L19+N19+P19+R19</f>
        <v>215116482.30000001</v>
      </c>
      <c r="T19" s="11"/>
      <c r="U19" s="13"/>
      <c r="V19" s="11"/>
    </row>
    <row r="20" spans="1:24" s="2" customFormat="1" ht="14.4" customHeight="1" x14ac:dyDescent="0.3">
      <c r="A20" s="25" t="s">
        <v>4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7"/>
    </row>
    <row r="21" spans="1:24" ht="39.6" x14ac:dyDescent="0.3">
      <c r="A21" s="3" t="s">
        <v>78</v>
      </c>
      <c r="B21" s="3" t="s">
        <v>29</v>
      </c>
      <c r="C21" s="3">
        <v>5224</v>
      </c>
      <c r="D21" s="3" t="s">
        <v>8</v>
      </c>
      <c r="E21" s="3" t="s">
        <v>30</v>
      </c>
      <c r="F21" s="3" t="s">
        <v>31</v>
      </c>
      <c r="G21" s="3" t="s">
        <v>32</v>
      </c>
      <c r="H21" s="3" t="s">
        <v>37</v>
      </c>
      <c r="I21" s="6">
        <v>1</v>
      </c>
      <c r="J21" s="6">
        <v>917753.16</v>
      </c>
      <c r="K21" s="6">
        <v>1</v>
      </c>
      <c r="L21" s="6">
        <v>917753.16</v>
      </c>
      <c r="M21" s="6">
        <v>1</v>
      </c>
      <c r="N21" s="6">
        <v>917753.16</v>
      </c>
      <c r="O21" s="6">
        <v>1</v>
      </c>
      <c r="P21" s="6">
        <v>917753.16</v>
      </c>
      <c r="Q21" s="6">
        <v>1</v>
      </c>
      <c r="R21" s="6">
        <v>917753.16</v>
      </c>
      <c r="S21" s="6">
        <f t="shared" ref="S21:S29" si="0">J21+L21+N21+P21+R21</f>
        <v>4588765.8</v>
      </c>
      <c r="T21" s="3" t="s">
        <v>79</v>
      </c>
      <c r="U21" s="7" t="s">
        <v>33</v>
      </c>
      <c r="V21" s="5" t="s">
        <v>16</v>
      </c>
      <c r="W21" s="4" t="s">
        <v>92</v>
      </c>
      <c r="X21" s="4" t="s">
        <v>47</v>
      </c>
    </row>
    <row r="22" spans="1:24" ht="26.4" x14ac:dyDescent="0.3">
      <c r="A22" s="3" t="s">
        <v>75</v>
      </c>
      <c r="B22" s="3" t="s">
        <v>44</v>
      </c>
      <c r="C22" s="3">
        <v>5224</v>
      </c>
      <c r="D22" s="3" t="s">
        <v>39</v>
      </c>
      <c r="E22" s="14" t="s">
        <v>34</v>
      </c>
      <c r="F22" s="15" t="s">
        <v>35</v>
      </c>
      <c r="G22" s="3" t="s">
        <v>36</v>
      </c>
      <c r="H22" s="3" t="s">
        <v>37</v>
      </c>
      <c r="I22" s="6">
        <v>1</v>
      </c>
      <c r="J22" s="16">
        <v>38004000</v>
      </c>
      <c r="K22" s="6">
        <v>1</v>
      </c>
      <c r="L22" s="6">
        <v>39904000</v>
      </c>
      <c r="M22" s="6">
        <v>1</v>
      </c>
      <c r="N22" s="6">
        <v>41899000</v>
      </c>
      <c r="O22" s="6">
        <v>1</v>
      </c>
      <c r="P22" s="6">
        <v>43994000</v>
      </c>
      <c r="Q22" s="6">
        <v>1</v>
      </c>
      <c r="R22" s="6">
        <v>46194000</v>
      </c>
      <c r="S22" s="6">
        <f t="shared" si="0"/>
        <v>209995000</v>
      </c>
      <c r="T22" s="17" t="s">
        <v>38</v>
      </c>
      <c r="U22" s="7" t="s">
        <v>33</v>
      </c>
      <c r="V22" s="5" t="s">
        <v>16</v>
      </c>
      <c r="W22" s="4" t="s">
        <v>92</v>
      </c>
      <c r="X22" s="4" t="s">
        <v>47</v>
      </c>
    </row>
    <row r="23" spans="1:24" ht="26.4" x14ac:dyDescent="0.3">
      <c r="A23" s="3" t="s">
        <v>75</v>
      </c>
      <c r="B23" s="3" t="s">
        <v>44</v>
      </c>
      <c r="C23" s="3">
        <v>5224</v>
      </c>
      <c r="D23" s="3" t="s">
        <v>83</v>
      </c>
      <c r="E23" s="14" t="s">
        <v>40</v>
      </c>
      <c r="F23" s="15" t="s">
        <v>41</v>
      </c>
      <c r="G23" s="15" t="s">
        <v>42</v>
      </c>
      <c r="H23" s="3" t="s">
        <v>37</v>
      </c>
      <c r="I23" s="6">
        <v>1</v>
      </c>
      <c r="J23" s="16">
        <v>2004000</v>
      </c>
      <c r="K23" s="6">
        <v>1</v>
      </c>
      <c r="L23" s="6">
        <v>2104000</v>
      </c>
      <c r="M23" s="6">
        <v>1</v>
      </c>
      <c r="N23" s="6">
        <v>2209000</v>
      </c>
      <c r="O23" s="6">
        <v>1</v>
      </c>
      <c r="P23" s="6">
        <v>2320000</v>
      </c>
      <c r="Q23" s="6">
        <v>1</v>
      </c>
      <c r="R23" s="6">
        <v>2436000</v>
      </c>
      <c r="S23" s="6">
        <f t="shared" si="0"/>
        <v>11073000</v>
      </c>
      <c r="T23" s="16" t="s">
        <v>38</v>
      </c>
      <c r="U23" s="18" t="s">
        <v>43</v>
      </c>
      <c r="V23" s="5" t="s">
        <v>16</v>
      </c>
      <c r="W23" s="4" t="s">
        <v>92</v>
      </c>
      <c r="X23" s="4" t="s">
        <v>48</v>
      </c>
    </row>
    <row r="24" spans="1:24" ht="26.4" x14ac:dyDescent="0.3">
      <c r="A24" s="3" t="s">
        <v>75</v>
      </c>
      <c r="B24" s="3" t="s">
        <v>44</v>
      </c>
      <c r="C24" s="3">
        <v>5224</v>
      </c>
      <c r="D24" s="3" t="s">
        <v>84</v>
      </c>
      <c r="E24" s="3" t="s">
        <v>52</v>
      </c>
      <c r="F24" s="3" t="s">
        <v>53</v>
      </c>
      <c r="G24" s="3" t="s">
        <v>54</v>
      </c>
      <c r="H24" s="3" t="s">
        <v>37</v>
      </c>
      <c r="I24" s="6">
        <v>1</v>
      </c>
      <c r="J24" s="21">
        <v>334000</v>
      </c>
      <c r="K24" s="21">
        <v>1</v>
      </c>
      <c r="L24" s="21">
        <v>350700</v>
      </c>
      <c r="M24" s="21">
        <v>1</v>
      </c>
      <c r="N24" s="21">
        <v>368235</v>
      </c>
      <c r="O24" s="21">
        <v>1</v>
      </c>
      <c r="P24" s="21">
        <v>386647</v>
      </c>
      <c r="Q24" s="21">
        <v>1</v>
      </c>
      <c r="R24" s="21">
        <v>405980</v>
      </c>
      <c r="S24" s="6">
        <f t="shared" si="0"/>
        <v>1845562</v>
      </c>
      <c r="T24" s="19" t="s">
        <v>38</v>
      </c>
      <c r="U24" s="7" t="s">
        <v>33</v>
      </c>
      <c r="V24" s="5" t="s">
        <v>16</v>
      </c>
      <c r="W24" s="4" t="s">
        <v>92</v>
      </c>
      <c r="X24" s="4" t="s">
        <v>47</v>
      </c>
    </row>
    <row r="25" spans="1:24" ht="26.4" x14ac:dyDescent="0.3">
      <c r="A25" s="3" t="s">
        <v>75</v>
      </c>
      <c r="B25" s="3" t="s">
        <v>44</v>
      </c>
      <c r="C25" s="3">
        <v>5224</v>
      </c>
      <c r="D25" s="3" t="s">
        <v>87</v>
      </c>
      <c r="E25" s="3" t="s">
        <v>55</v>
      </c>
      <c r="F25" s="3" t="s">
        <v>56</v>
      </c>
      <c r="G25" s="3" t="s">
        <v>57</v>
      </c>
      <c r="H25" s="3" t="s">
        <v>37</v>
      </c>
      <c r="I25" s="6">
        <v>1</v>
      </c>
      <c r="J25" s="21">
        <v>1575000</v>
      </c>
      <c r="K25" s="21">
        <v>1</v>
      </c>
      <c r="L25" s="21">
        <v>1653750</v>
      </c>
      <c r="M25" s="21">
        <v>1</v>
      </c>
      <c r="N25" s="21">
        <v>1736438</v>
      </c>
      <c r="O25" s="21">
        <v>1</v>
      </c>
      <c r="P25" s="21">
        <v>1823260</v>
      </c>
      <c r="Q25" s="21">
        <v>1</v>
      </c>
      <c r="R25" s="21">
        <v>1914423</v>
      </c>
      <c r="S25" s="6">
        <f t="shared" si="0"/>
        <v>8702871</v>
      </c>
      <c r="T25" s="19" t="s">
        <v>38</v>
      </c>
      <c r="U25" s="7" t="s">
        <v>33</v>
      </c>
      <c r="V25" s="5" t="s">
        <v>16</v>
      </c>
      <c r="W25" s="4" t="s">
        <v>92</v>
      </c>
      <c r="X25" s="4" t="s">
        <v>47</v>
      </c>
    </row>
    <row r="26" spans="1:24" ht="26.4" x14ac:dyDescent="0.3">
      <c r="A26" s="3" t="s">
        <v>75</v>
      </c>
      <c r="B26" s="3" t="s">
        <v>44</v>
      </c>
      <c r="C26" s="3">
        <v>5224</v>
      </c>
      <c r="D26" s="3" t="s">
        <v>88</v>
      </c>
      <c r="E26" s="3" t="s">
        <v>58</v>
      </c>
      <c r="F26" s="3" t="s">
        <v>59</v>
      </c>
      <c r="G26" s="3" t="s">
        <v>60</v>
      </c>
      <c r="H26" s="3" t="s">
        <v>37</v>
      </c>
      <c r="I26" s="6">
        <v>1</v>
      </c>
      <c r="J26" s="21">
        <v>2338000</v>
      </c>
      <c r="K26" s="21">
        <v>1</v>
      </c>
      <c r="L26" s="21">
        <v>2454900</v>
      </c>
      <c r="M26" s="21">
        <v>1</v>
      </c>
      <c r="N26" s="21">
        <v>2577645</v>
      </c>
      <c r="O26" s="21">
        <v>1</v>
      </c>
      <c r="P26" s="21">
        <v>2706528</v>
      </c>
      <c r="Q26" s="21">
        <v>1</v>
      </c>
      <c r="R26" s="21">
        <v>2841854</v>
      </c>
      <c r="S26" s="6">
        <f t="shared" si="0"/>
        <v>12918927</v>
      </c>
      <c r="T26" s="19" t="s">
        <v>38</v>
      </c>
      <c r="U26" s="7" t="s">
        <v>33</v>
      </c>
      <c r="V26" s="5" t="s">
        <v>16</v>
      </c>
      <c r="W26" s="4" t="s">
        <v>92</v>
      </c>
      <c r="X26" s="4" t="s">
        <v>47</v>
      </c>
    </row>
    <row r="27" spans="1:24" ht="27.6" x14ac:dyDescent="0.3">
      <c r="A27" s="3" t="s">
        <v>76</v>
      </c>
      <c r="B27" s="3" t="s">
        <v>61</v>
      </c>
      <c r="C27" s="3">
        <v>5224</v>
      </c>
      <c r="D27" s="3" t="s">
        <v>86</v>
      </c>
      <c r="E27" s="3" t="s">
        <v>62</v>
      </c>
      <c r="F27" s="20" t="s">
        <v>63</v>
      </c>
      <c r="G27" s="20" t="s">
        <v>64</v>
      </c>
      <c r="H27" s="3" t="s">
        <v>37</v>
      </c>
      <c r="I27" s="6">
        <v>1</v>
      </c>
      <c r="J27" s="6">
        <v>32117647.199999999</v>
      </c>
      <c r="K27" s="6">
        <v>1</v>
      </c>
      <c r="L27" s="6">
        <v>42154412</v>
      </c>
      <c r="M27" s="6">
        <v>1</v>
      </c>
      <c r="N27" s="6">
        <v>61966986</v>
      </c>
      <c r="O27" s="6">
        <v>1</v>
      </c>
      <c r="P27" s="6">
        <v>74360383</v>
      </c>
      <c r="Q27" s="6">
        <v>1</v>
      </c>
      <c r="R27" s="6">
        <v>78078402</v>
      </c>
      <c r="S27" s="6">
        <f t="shared" si="0"/>
        <v>288677830.19999999</v>
      </c>
      <c r="T27" s="3" t="s">
        <v>38</v>
      </c>
      <c r="U27" s="7" t="s">
        <v>33</v>
      </c>
      <c r="V27" s="5" t="s">
        <v>16</v>
      </c>
      <c r="W27" s="4" t="s">
        <v>91</v>
      </c>
      <c r="X27" s="4" t="s">
        <v>47</v>
      </c>
    </row>
    <row r="28" spans="1:24" ht="30" customHeight="1" x14ac:dyDescent="0.3">
      <c r="A28" s="3" t="s">
        <v>76</v>
      </c>
      <c r="B28" s="3" t="s">
        <v>29</v>
      </c>
      <c r="C28" s="3">
        <v>5224</v>
      </c>
      <c r="D28" s="3" t="s">
        <v>89</v>
      </c>
      <c r="E28" s="3" t="s">
        <v>65</v>
      </c>
      <c r="F28" s="3" t="s">
        <v>66</v>
      </c>
      <c r="G28" s="3" t="s">
        <v>66</v>
      </c>
      <c r="H28" s="3" t="s">
        <v>37</v>
      </c>
      <c r="I28" s="6">
        <v>1</v>
      </c>
      <c r="J28" s="6">
        <v>23683481.25</v>
      </c>
      <c r="K28" s="6">
        <v>1</v>
      </c>
      <c r="L28" s="6">
        <v>24867655.3125</v>
      </c>
      <c r="M28" s="6">
        <v>1</v>
      </c>
      <c r="N28" s="6">
        <v>26111038.078125</v>
      </c>
      <c r="O28" s="6">
        <v>1</v>
      </c>
      <c r="P28" s="6">
        <v>27416589.982031301</v>
      </c>
      <c r="Q28" s="6">
        <v>1</v>
      </c>
      <c r="R28" s="6">
        <v>28787419.481132802</v>
      </c>
      <c r="S28" s="6">
        <f t="shared" si="0"/>
        <v>130866184.10378911</v>
      </c>
      <c r="T28" s="3" t="s">
        <v>38</v>
      </c>
      <c r="U28" s="7" t="s">
        <v>33</v>
      </c>
      <c r="V28" s="5" t="s">
        <v>16</v>
      </c>
      <c r="W28" s="4" t="s">
        <v>91</v>
      </c>
      <c r="X28" s="4" t="s">
        <v>47</v>
      </c>
    </row>
    <row r="29" spans="1:24" ht="27.75" customHeight="1" x14ac:dyDescent="0.3">
      <c r="A29" s="3" t="s">
        <v>77</v>
      </c>
      <c r="B29" s="3" t="s">
        <v>44</v>
      </c>
      <c r="C29" s="3">
        <v>5224</v>
      </c>
      <c r="D29" s="3" t="s">
        <v>85</v>
      </c>
      <c r="E29" s="3" t="s">
        <v>72</v>
      </c>
      <c r="F29" s="3" t="s">
        <v>73</v>
      </c>
      <c r="G29" s="3" t="s">
        <v>74</v>
      </c>
      <c r="H29" s="3" t="s">
        <v>37</v>
      </c>
      <c r="I29" s="6">
        <v>1</v>
      </c>
      <c r="J29" s="6">
        <v>7779000</v>
      </c>
      <c r="K29" s="6">
        <v>1</v>
      </c>
      <c r="L29" s="6">
        <v>8203003.3260000004</v>
      </c>
      <c r="M29" s="6">
        <v>1</v>
      </c>
      <c r="N29" s="6">
        <v>8627443.3259999994</v>
      </c>
      <c r="O29" s="6">
        <v>1</v>
      </c>
      <c r="P29" s="6">
        <v>8627443.3259999994</v>
      </c>
      <c r="Q29" s="6">
        <v>1</v>
      </c>
      <c r="R29" s="6">
        <v>8627443.3259999994</v>
      </c>
      <c r="S29" s="6">
        <f t="shared" si="0"/>
        <v>41864333.303999998</v>
      </c>
      <c r="T29" s="3" t="s">
        <v>79</v>
      </c>
      <c r="U29" s="7" t="s">
        <v>33</v>
      </c>
      <c r="V29" s="5" t="s">
        <v>16</v>
      </c>
      <c r="W29" s="4" t="s">
        <v>90</v>
      </c>
      <c r="X29" s="4" t="s">
        <v>47</v>
      </c>
    </row>
    <row r="30" spans="1:24" s="2" customFormat="1" ht="14.4" customHeight="1" x14ac:dyDescent="0.3">
      <c r="A30" s="22" t="s">
        <v>5</v>
      </c>
      <c r="B30" s="23"/>
      <c r="C30" s="23"/>
      <c r="D30" s="23"/>
      <c r="E30" s="23"/>
      <c r="F30" s="23"/>
      <c r="G30" s="24"/>
      <c r="H30" s="11"/>
      <c r="I30" s="12"/>
      <c r="J30" s="12">
        <f>J21+J22+J23+J24+J25+J26+J27+J28+J29</f>
        <v>108752881.61</v>
      </c>
      <c r="K30" s="12"/>
      <c r="L30" s="12">
        <f>L21+L22+L23+L24+L25+L26+L27+L28+L29</f>
        <v>122610173.7985</v>
      </c>
      <c r="M30" s="12"/>
      <c r="N30" s="12">
        <f>N21+N22+N23+N24+N25+N26+N27+N28+N29</f>
        <v>146413538.564125</v>
      </c>
      <c r="O30" s="12"/>
      <c r="P30" s="12">
        <f>P21+P22+P23+P24+P25+P26+P27+P28+P29</f>
        <v>162552604.46803132</v>
      </c>
      <c r="Q30" s="12"/>
      <c r="R30" s="12">
        <f>R21+R22+R23+R24+R25+R26+R27+R28+R29</f>
        <v>170203274.96713281</v>
      </c>
      <c r="S30" s="12">
        <f>J30+L30+N30+P30+R30</f>
        <v>710532473.40778911</v>
      </c>
      <c r="T30" s="11"/>
      <c r="U30" s="13"/>
      <c r="V30" s="11"/>
    </row>
    <row r="31" spans="1:24" s="2" customFormat="1" ht="14.4" customHeight="1" x14ac:dyDescent="0.3">
      <c r="A31" s="25" t="s">
        <v>6</v>
      </c>
      <c r="B31" s="26"/>
      <c r="C31" s="26"/>
      <c r="D31" s="26"/>
      <c r="E31" s="26"/>
      <c r="F31" s="26"/>
      <c r="G31" s="27"/>
      <c r="H31" s="8"/>
      <c r="I31" s="9"/>
      <c r="J31" s="9">
        <f>J14+J19+J30</f>
        <v>149852881.61000001</v>
      </c>
      <c r="K31" s="9"/>
      <c r="L31" s="9">
        <f>L14+L19+L30</f>
        <v>164630549.7985</v>
      </c>
      <c r="M31" s="9"/>
      <c r="N31" s="9">
        <f>N14+N19+N30</f>
        <v>189394487.564125</v>
      </c>
      <c r="O31" s="9"/>
      <c r="P31" s="9">
        <f>P14+P19+P30</f>
        <v>206536537.86803132</v>
      </c>
      <c r="Q31" s="9"/>
      <c r="R31" s="9">
        <f>R14+R19+R30</f>
        <v>215234498.86713281</v>
      </c>
      <c r="S31" s="9">
        <f>J31+L31+N31+P31+R31</f>
        <v>925648955.70778906</v>
      </c>
      <c r="T31" s="8"/>
      <c r="U31" s="10"/>
      <c r="V31" s="8"/>
    </row>
  </sheetData>
  <mergeCells count="31">
    <mergeCell ref="S5:V5"/>
    <mergeCell ref="S4:V4"/>
    <mergeCell ref="S3:V3"/>
    <mergeCell ref="S2:V2"/>
    <mergeCell ref="S9:S10"/>
    <mergeCell ref="V9:V10"/>
    <mergeCell ref="U9:U10"/>
    <mergeCell ref="T9:T10"/>
    <mergeCell ref="C7:V7"/>
    <mergeCell ref="C9:C10"/>
    <mergeCell ref="M9:N9"/>
    <mergeCell ref="K9:L9"/>
    <mergeCell ref="I9:J9"/>
    <mergeCell ref="H9:H10"/>
    <mergeCell ref="G9:G10"/>
    <mergeCell ref="F9:F10"/>
    <mergeCell ref="X9:X10"/>
    <mergeCell ref="A12:V12"/>
    <mergeCell ref="A14:G14"/>
    <mergeCell ref="A15:V15"/>
    <mergeCell ref="E9:E10"/>
    <mergeCell ref="D9:D10"/>
    <mergeCell ref="O9:P9"/>
    <mergeCell ref="Q9:R9"/>
    <mergeCell ref="A9:A10"/>
    <mergeCell ref="B9:B10"/>
    <mergeCell ref="A19:G19"/>
    <mergeCell ref="A20:V20"/>
    <mergeCell ref="A30:G30"/>
    <mergeCell ref="A31:G31"/>
    <mergeCell ref="W9:W10"/>
  </mergeCells>
  <phoneticPr fontId="3" type="noConversion"/>
  <printOptions horizontalCentered="1"/>
  <pageMargins left="0.7" right="0.7" top="0.75" bottom="0.75" header="0.3" footer="0.3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Plan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Копжасар Асылмурат Нурланович</cp:lastModifiedBy>
  <dcterms:created xsi:type="dcterms:W3CDTF">2020-01-15T09:03:52Z</dcterms:created>
  <dcterms:modified xsi:type="dcterms:W3CDTF">2025-10-02T13:20:06Z</dcterms:modified>
</cp:coreProperties>
</file>