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\ГПЗ утв 14.10.2025\Кор 4\"/>
    </mc:Choice>
  </mc:AlternateContent>
  <xr:revisionPtr revIDLastSave="0" documentId="8_{67A7229F-AB7A-43EA-B212-185647CEA536}" xr6:coauthVersionLast="47" xr6:coauthVersionMax="47" xr10:uidLastSave="{00000000-0000-0000-0000-000000000000}"/>
  <bookViews>
    <workbookView xWindow="30612" yWindow="-72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Лист1!$A$10:$FE$215</definedName>
    <definedName name="_xlnm.Print_Area" localSheetId="0">Лист1!$A$1:$O$215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" l="1"/>
  <c r="K149" i="1"/>
  <c r="K147" i="1"/>
  <c r="K146" i="1"/>
  <c r="K145" i="1"/>
  <c r="K144" i="1"/>
  <c r="K143" i="1"/>
  <c r="K175" i="1"/>
  <c r="K174" i="1"/>
  <c r="K176" i="1"/>
  <c r="K173" i="1"/>
  <c r="K172" i="1"/>
  <c r="K171" i="1"/>
  <c r="J170" i="1"/>
  <c r="K170" i="1" s="1"/>
  <c r="K212" i="1" l="1"/>
  <c r="J211" i="1"/>
  <c r="K211" i="1" s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179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5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2" i="1"/>
  <c r="K213" i="1"/>
  <c r="J210" i="1"/>
  <c r="K210" i="1" s="1"/>
  <c r="K177" i="1" l="1"/>
  <c r="K150" i="1"/>
  <c r="K214" i="1"/>
  <c r="K215" i="1" l="1"/>
</calcChain>
</file>

<file path=xl/sharedStrings.xml><?xml version="1.0" encoding="utf-8"?>
<sst xmlns="http://schemas.openxmlformats.org/spreadsheetml/2006/main" count="2349" uniqueCount="796">
  <si>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</si>
  <si>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</si>
  <si>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</si>
  <si>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</si>
  <si>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</si>
  <si>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</si>
  <si>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</si>
  <si>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</si>
  <si>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</si>
  <si>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</si>
  <si>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</si>
  <si>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</si>
  <si>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</si>
  <si>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</si>
  <si>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</si>
  <si>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</si>
  <si>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</si>
  <si>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</si>
  <si>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</si>
  <si>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1 У</t>
  </si>
  <si>
    <t>1 Р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</si>
  <si>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</si>
  <si>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</si>
  <si>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</si>
  <si>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</si>
  <si>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</si>
  <si>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</si>
  <si>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Имеются товаропроизводители</t>
  </si>
  <si>
    <t>Форма годовой программы закупок товаров, работ и услуг на 2026 год</t>
  </si>
  <si>
    <t>"____"___________________2025 г.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</si>
  <si>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</si>
  <si>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</si>
  <si>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</si>
  <si>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289261.300.000149</t>
  </si>
  <si>
    <t>Штука</t>
  </si>
  <si>
    <t>ОТ</t>
  </si>
  <si>
    <t>4 квартал 2025</t>
  </si>
  <si>
    <t>2 Т</t>
  </si>
  <si>
    <t>3 Т</t>
  </si>
  <si>
    <t xml:space="preserve">281413.900.000088 </t>
  </si>
  <si>
    <t>4 Т</t>
  </si>
  <si>
    <t xml:space="preserve">259929.490.000130 </t>
  </si>
  <si>
    <t>5 Т</t>
  </si>
  <si>
    <t xml:space="preserve">281411.900.000029 </t>
  </si>
  <si>
    <t>6 Т</t>
  </si>
  <si>
    <t>7 Т</t>
  </si>
  <si>
    <t>2 Р</t>
  </si>
  <si>
    <t>3 Р</t>
  </si>
  <si>
    <t>091012.900.000012</t>
  </si>
  <si>
    <t>Работы по освоению скважин</t>
  </si>
  <si>
    <t>4 Р</t>
  </si>
  <si>
    <t>Работа станка и бригады КРС при ревизии ПО скважины ВУ-Х</t>
  </si>
  <si>
    <t>5 Р</t>
  </si>
  <si>
    <t>099019.000.000006</t>
  </si>
  <si>
    <t>Работы по соляно-кислотной обработке скважин</t>
  </si>
  <si>
    <t>6 Р</t>
  </si>
  <si>
    <t>091012.900.000028</t>
  </si>
  <si>
    <t>Работы по повышению нефтеотдачи пластов (ПНП)</t>
  </si>
  <si>
    <t>7 Р</t>
  </si>
  <si>
    <t>091012.900.000023</t>
  </si>
  <si>
    <t>Работы по монтажу/установке добывающей (сырье/полезные ископаемые/нефтегаз) техники и оборудования</t>
  </si>
  <si>
    <t>8 Р</t>
  </si>
  <si>
    <t>711219.900.010005</t>
  </si>
  <si>
    <t>Комплексные работы в инженерии нефтегазовой отрасли</t>
  </si>
  <si>
    <t>2 У</t>
  </si>
  <si>
    <t>3 У</t>
  </si>
  <si>
    <t>091012.990.000005</t>
  </si>
  <si>
    <t>Услуги супервайзерские в области испытания скважин</t>
  </si>
  <si>
    <t>Отдел по бурению и внутрискважинным работам</t>
  </si>
  <si>
    <t>С</t>
  </si>
  <si>
    <t>331212.500.000000</t>
  </si>
  <si>
    <t>Работы по ремонту/модернизации кранов/клапанов и аналогичной запорно-регулировочной арматуры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</si>
  <si>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</si>
  <si>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329999.000.000004</t>
  </si>
  <si>
    <t>Работы по изготовлению специализированных установок/систем/технологического оборудования</t>
  </si>
  <si>
    <t>Изготовление нестандартного оборудования</t>
  </si>
  <si>
    <t>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</si>
  <si>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</si>
  <si>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</si>
  <si>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712019.000.000009</t>
  </si>
  <si>
    <t>Услуги по диагностированию/экспертизе/анализу/испытаниям/тестированию/осмотру</t>
  </si>
  <si>
    <t xml:space="preserve">331229.900.000016 </t>
  </si>
  <si>
    <t>Услуги по техническому обслуживанию добывающего оборудования</t>
  </si>
  <si>
    <t>Обслуживание нефтепромыслового оборудования</t>
  </si>
  <si>
    <t>4 У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</si>
  <si>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</si>
  <si>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</si>
  <si>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 xml:space="preserve">Обслуживание станций управления фонтанной арматурой и клапанами-отсекателями </t>
  </si>
  <si>
    <t>5 У</t>
  </si>
  <si>
    <t xml:space="preserve"> 712019.000.000010</t>
  </si>
  <si>
    <t>Услуги по проведению лабораторных/лабораторно-инструментальных исследований/анализов</t>
  </si>
  <si>
    <t>Услуги лабораторных исследования металлов труб</t>
  </si>
  <si>
    <t>Отдел механики и энергетики</t>
  </si>
  <si>
    <t>091012.900.000015</t>
  </si>
  <si>
    <t>Работы по перфорации скважины</t>
  </si>
  <si>
    <t>2 квартал 2026</t>
  </si>
  <si>
    <t>Прострелочно-взрывные работы ВУ-Х</t>
  </si>
  <si>
    <t>1 квартал 2026</t>
  </si>
  <si>
    <t>Актуализация ГГДМ месторождения Восточный Урихтау</t>
  </si>
  <si>
    <t>В</t>
  </si>
  <si>
    <t>712019.000.000011</t>
  </si>
  <si>
    <t>Услуги геофизических исследований</t>
  </si>
  <si>
    <t>Промыслово-геофизические исследования скважин ВУ</t>
  </si>
  <si>
    <t>Промыслово-гидродинамические исследования скважин ВУ</t>
  </si>
  <si>
    <t>712019.000.000010</t>
  </si>
  <si>
    <t>Отбор глубинных проб нефти, газа и воды и лабораторные геохимические исследования  ВУ</t>
  </si>
  <si>
    <t>749020.000.000110</t>
  </si>
  <si>
    <t>Услуги по проведению геодинамического мониторинга</t>
  </si>
  <si>
    <t>Геодинамический мониторинг</t>
  </si>
  <si>
    <t>721950.200.000000</t>
  </si>
  <si>
    <t>Работы научно-исследовательские в нефтегазовой отрасли</t>
  </si>
  <si>
    <t>Исследования совместимости закачиваемой и пластовой воды</t>
  </si>
  <si>
    <t>6 У</t>
  </si>
  <si>
    <t>Авторский надзор за реализацией проекта разработки месторождения Восточный Урихтау</t>
  </si>
  <si>
    <t>3 квартал 2026</t>
  </si>
  <si>
    <t>7 У</t>
  </si>
  <si>
    <t>821913.000.000003</t>
  </si>
  <si>
    <t>Услуги по оформлению</t>
  </si>
  <si>
    <t>Оформление разрешения на спец.водопользование ВУ</t>
  </si>
  <si>
    <t>Служба геологии и разработки</t>
  </si>
  <si>
    <t>024010.299.000003</t>
  </si>
  <si>
    <t xml:space="preserve">Работы по озеленению и сопутствующие к ним </t>
  </si>
  <si>
    <t>Озеленение территории СЗЗ</t>
  </si>
  <si>
    <t>Отдел охраны труда и окружающей среды</t>
  </si>
  <si>
    <t>205959.200.000000</t>
  </si>
  <si>
    <t>Характеристика:Ингибитор коррозии для нефти</t>
  </si>
  <si>
    <t>тонна</t>
  </si>
  <si>
    <t>да</t>
  </si>
  <si>
    <t>Характеристика:Ингибитор коррозии для газа</t>
  </si>
  <si>
    <t>205952.100.000303</t>
  </si>
  <si>
    <t>Характеристика:Реагент растворитель  асфальтосмолистого и парафинового отложения</t>
  </si>
  <si>
    <t>201463.900.000005</t>
  </si>
  <si>
    <t>Характеристика:Триэтиленгликоль</t>
  </si>
  <si>
    <t>нет</t>
  </si>
  <si>
    <t>201463.300.000000</t>
  </si>
  <si>
    <t>Характеристика:Диэтиленгликоль</t>
  </si>
  <si>
    <t>139229.990.000055</t>
  </si>
  <si>
    <t xml:space="preserve">Стропы текстильные петлевые СТП 5 тн. </t>
  </si>
  <si>
    <t>257310.300.000005</t>
  </si>
  <si>
    <t xml:space="preserve"> Грабли с ручкой</t>
  </si>
  <si>
    <t xml:space="preserve">Канатные чалки стропы четырехветвовые пауки 4м. </t>
  </si>
  <si>
    <t>275127.000.000000</t>
  </si>
  <si>
    <t xml:space="preserve"> Микроволновая печь (микроволновка) или СВЧ-печь</t>
  </si>
  <si>
    <t>241034.000.000090</t>
  </si>
  <si>
    <t xml:space="preserve">Сталь тонколистая оцинкованная, толщиной - 0,8 мм </t>
  </si>
  <si>
    <t>274021.000.000004</t>
  </si>
  <si>
    <t xml:space="preserve"> Фонарь взрывозащищенный ручной </t>
  </si>
  <si>
    <t>310911.000.000027</t>
  </si>
  <si>
    <t xml:space="preserve"> Шкаф металлический </t>
  </si>
  <si>
    <t>203011.900.000000</t>
  </si>
  <si>
    <t>  Краска эмаль ПФ-115 для металла (красный, черный, белый, серый, синий) – 1 ведро (25л) на каждый цвет. По 1 литр</t>
  </si>
  <si>
    <t xml:space="preserve">  Растворитель </t>
  </si>
  <si>
    <t>275125.900.000005</t>
  </si>
  <si>
    <t xml:space="preserve">Аристон на 100 л </t>
  </si>
  <si>
    <t>212024.900.000002</t>
  </si>
  <si>
    <t>Валики малярные с ручкой</t>
  </si>
  <si>
    <t>259912.400.000019</t>
  </si>
  <si>
    <t>Ведро, металлические</t>
  </si>
  <si>
    <t>203011.900.000001</t>
  </si>
  <si>
    <t>Водоимульсионка</t>
  </si>
  <si>
    <t xml:space="preserve">Воронка для жидкости из нержавеющей стали </t>
  </si>
  <si>
    <t>Газонокосилка</t>
  </si>
  <si>
    <t>235210.330.000030</t>
  </si>
  <si>
    <t>Известка</t>
  </si>
  <si>
    <t>205210.900.000019</t>
  </si>
  <si>
    <t>кафельный клей</t>
  </si>
  <si>
    <t>231412.900.000054</t>
  </si>
  <si>
    <t xml:space="preserve">Кисточки для покраски. Ширина 40 мм </t>
  </si>
  <si>
    <t xml:space="preserve">Кисточки для покраски. Ширина 60 мм </t>
  </si>
  <si>
    <t xml:space="preserve">Кисточки для покраски. Ширина 80 мм </t>
  </si>
  <si>
    <t>244225.200.000000</t>
  </si>
  <si>
    <t xml:space="preserve">Клейкая лента металлизированная  (для укрепления греющего кабеля). </t>
  </si>
  <si>
    <t>139312.000.000006</t>
  </si>
  <si>
    <t xml:space="preserve">Коврик в комнаты общежития </t>
  </si>
  <si>
    <t>282512.300.000022</t>
  </si>
  <si>
    <t>Кондиционер настенный на 60 м2</t>
  </si>
  <si>
    <t>259111.000.000009</t>
  </si>
  <si>
    <t>Контейнер для ртутьных ламп</t>
  </si>
  <si>
    <t>275220.000.000000</t>
  </si>
  <si>
    <t xml:space="preserve">Конфорка эл. КЭТ-0,09 (Тэновая) Чув. (300х300) для ЭП-4ЖШ </t>
  </si>
  <si>
    <t>259929.190.000028</t>
  </si>
  <si>
    <t>Лестница (стремянка)</t>
  </si>
  <si>
    <t>257310.100.000007</t>
  </si>
  <si>
    <t xml:space="preserve">Лопата снеговая </t>
  </si>
  <si>
    <t>257310.100.000002</t>
  </si>
  <si>
    <t>Лопата совковая</t>
  </si>
  <si>
    <t>231412.100.000016</t>
  </si>
  <si>
    <t xml:space="preserve">Маты минерала ватные прошивные МЗ марки 100, толщиной 60 мм. </t>
  </si>
  <si>
    <t>руллон</t>
  </si>
  <si>
    <t>139221.900.000001</t>
  </si>
  <si>
    <t>мешок 1 м3</t>
  </si>
  <si>
    <t>мешок 50 кг</t>
  </si>
  <si>
    <t>282922.230.000007</t>
  </si>
  <si>
    <t>Миникомпрессор с краскопультом</t>
  </si>
  <si>
    <t>Муфта 20мм (пластик)</t>
  </si>
  <si>
    <t>257330.300.000027</t>
  </si>
  <si>
    <t>Набор ключей искробезопасный</t>
  </si>
  <si>
    <t>комплект</t>
  </si>
  <si>
    <t>139212.530.000001</t>
  </si>
  <si>
    <t>Наматрасник хлопковый или шерстяной наполнитель, на резинках. Размер 90х200 см</t>
  </si>
  <si>
    <t>231412.900.000056</t>
  </si>
  <si>
    <t>Отвод 90С 20мм (пластик)</t>
  </si>
  <si>
    <t>231412.900.010003</t>
  </si>
  <si>
    <t>пластиковые трубы  20 мм</t>
  </si>
  <si>
    <t>222929.900.000296</t>
  </si>
  <si>
    <t>Пломбы пластиковые длина не менее 40 см</t>
  </si>
  <si>
    <t>139229.990.000003</t>
  </si>
  <si>
    <t xml:space="preserve">Полотно обтирочное </t>
  </si>
  <si>
    <t>139212.500.010000</t>
  </si>
  <si>
    <t xml:space="preserve">Постельный комплект (простыня, наволочка, пододеяльник) </t>
  </si>
  <si>
    <t>201710.900.000001</t>
  </si>
  <si>
    <t>Праймер</t>
  </si>
  <si>
    <t>236410.100.000048</t>
  </si>
  <si>
    <t>Ротбанд</t>
  </si>
  <si>
    <t>221930.590.000007</t>
  </si>
  <si>
    <t>Рукав резиновый напорный с нитяным усилением (16 атм) Ду 15</t>
  </si>
  <si>
    <t>Рукав резиновый напорный с нитяным усилением (16 атм) Ду 20</t>
  </si>
  <si>
    <t>Рукав резиновый напорный с нитяным усилением (16 атм) Ду 25</t>
  </si>
  <si>
    <t>Рукав резиновый напорный с нитяным усилением (16 атм) Ду 32</t>
  </si>
  <si>
    <t>265133.300.000000</t>
  </si>
  <si>
    <t>рулетка с лотом</t>
  </si>
  <si>
    <t>274025.700.000000</t>
  </si>
  <si>
    <t xml:space="preserve">Садово-парковый светильник </t>
  </si>
  <si>
    <t>259411.900.000028</t>
  </si>
  <si>
    <t xml:space="preserve">Саморезы для крепления разного диаметра РН2, 4,2х16мм </t>
  </si>
  <si>
    <t>281412.330.000004</t>
  </si>
  <si>
    <t xml:space="preserve">Смеситель для санузлов для всех административных зданий. </t>
  </si>
  <si>
    <t>Стропы текстильные петлевые СТП 2 тн</t>
  </si>
  <si>
    <t xml:space="preserve">Стропы текстильные петлевые СТП 3 тн. </t>
  </si>
  <si>
    <t>309910.000.000028</t>
  </si>
  <si>
    <t xml:space="preserve">Тачка 2х колесная </t>
  </si>
  <si>
    <t>222130.100.000048</t>
  </si>
  <si>
    <t xml:space="preserve">Техническая пленка </t>
  </si>
  <si>
    <t>283040.370.000000</t>
  </si>
  <si>
    <t xml:space="preserve">Триммер электрический 1700Вт, 8000 об/мин. 220В. </t>
  </si>
  <si>
    <t>222129.700.000006</t>
  </si>
  <si>
    <t>Тройник 20 мм</t>
  </si>
  <si>
    <t>221973.100.000032</t>
  </si>
  <si>
    <t>Утеплитель с изоляцией для кранов и приборов в зимний период</t>
  </si>
  <si>
    <t>221930.500.000001</t>
  </si>
  <si>
    <t xml:space="preserve">Шланг для полива толщина стенок шланга не должна быть меньше 3 мм. Армированные многослойные шланги; </t>
  </si>
  <si>
    <t>265151.700.000084</t>
  </si>
  <si>
    <t>Преобразователь температуры PT100</t>
  </si>
  <si>
    <t>265153.100.000016</t>
  </si>
  <si>
    <t>Стационарный, одноканальный</t>
  </si>
  <si>
    <t>265153.100.000019</t>
  </si>
  <si>
    <t xml:space="preserve">265112.390.000012	</t>
  </si>
  <si>
    <t>микроимпульсный</t>
  </si>
  <si>
    <t xml:space="preserve">282512.500.000036	</t>
  </si>
  <si>
    <t>Отказобезопасный</t>
  </si>
  <si>
    <t xml:space="preserve">281413.900.000017	</t>
  </si>
  <si>
    <t>двухвентильный манифольд</t>
  </si>
  <si>
    <t>Производственно-технический отдел</t>
  </si>
  <si>
    <t>331112.000.000002</t>
  </si>
  <si>
    <t>Работы по зачистке резервуара</t>
  </si>
  <si>
    <t>Очистка РВС</t>
  </si>
  <si>
    <t>711219.900.010004</t>
  </si>
  <si>
    <t>Работы по проектированию</t>
  </si>
  <si>
    <t>Разработка технологических регламентов</t>
  </si>
  <si>
    <t>Разработка нормативов потерь нефти и газа при сборе, транспортировке и подготовке</t>
  </si>
  <si>
    <t>Разработка и корректировка программы развития переработки сырого газа месторождений ТОО «Урихтау Оперейтинг»</t>
  </si>
  <si>
    <t>Корректировка программы развития переработки сырого газа месторождений ТОО «Урихтау Оперейтинг»</t>
  </si>
  <si>
    <t>Сопровождение ОПИ новых технологии</t>
  </si>
  <si>
    <t>331212.320.000001</t>
  </si>
  <si>
    <t>Услуги по техническому обслуживанию и газового компрессора.</t>
  </si>
  <si>
    <t>331229.900.000017</t>
  </si>
  <si>
    <t>Обслуживание газового хозяйства производственных объектов (ДНС, газопровод, УОГ и т.д.) и Техническое обслуживание газовых горелок печей подогревателей нефти и установки осушки газа</t>
  </si>
  <si>
    <t>331910.800.000003</t>
  </si>
  <si>
    <t>Услуги по техническому обслуживанию подводящего газопровода высокого давления c крановым узлом КШ-1, КШ-2 и АГРС м/р Урихтау</t>
  </si>
  <si>
    <t>331229.900.000009</t>
  </si>
  <si>
    <t xml:space="preserve">Услуги по техническому обслуживанию автоматизированных систем управления/контроля/мониторинга/учета/диспетчеризации и аналогичного оборудования	</t>
  </si>
  <si>
    <t>Обслуживание АСУТП</t>
  </si>
  <si>
    <t>712019.000.000005</t>
  </si>
  <si>
    <t xml:space="preserve">Услуги по поверке средств измерений	</t>
  </si>
  <si>
    <t>Поверка средств измерений</t>
  </si>
  <si>
    <t>331311.100.000008</t>
  </si>
  <si>
    <t xml:space="preserve">Услуги по техническому обслуживанию контрольно-измерительных приборов и автоматики и аналогичных измерительных средств и оборудования	</t>
  </si>
  <si>
    <t>Обслуживание хроматографов и анализаторов</t>
  </si>
  <si>
    <t>773919.900.000035</t>
  </si>
  <si>
    <t>Услуги по аренде специальной техники с водителем</t>
  </si>
  <si>
    <t>Отдел по управлению газовым хозяйством</t>
  </si>
  <si>
    <t>141211.290.000016</t>
  </si>
  <si>
    <t>Костюм мужской, для защиты от общих производственных загрязнений и механических воздействий, из арамидной (модакриловой) ткани: костюм - куртка и брюки, бейсболка, хлопчатобумажный, с логотипом Товарищества. Для защиты от производственных  загрязнении. Для ИТР.</t>
  </si>
  <si>
    <t>Комплект</t>
  </si>
  <si>
    <t>141211.290.000022</t>
  </si>
  <si>
    <t>Костюм мужской, для защиты от пониженных температур, из арамидной (модакриловой) ткани: 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</si>
  <si>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102 Т</t>
  </si>
  <si>
    <t>329911.300.010003</t>
  </si>
  <si>
    <t xml:space="preserve">Перчатки для защиты рук, кожанные, с крагами, зимние, утепленные меховой подкладкой. </t>
  </si>
  <si>
    <t>Пара</t>
  </si>
  <si>
    <t>103 Т</t>
  </si>
  <si>
    <t>221960.500.010001</t>
  </si>
  <si>
    <t>Перчатки для защиты рук, нитриловые, маслобензостойкие без тканевой основы. Перчатки ПВХ МБС (маслобензостойкие), утепленные, запястье - на твердой краге.</t>
  </si>
  <si>
    <t>104 Т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</si>
  <si>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</si>
  <si>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105 Т</t>
  </si>
  <si>
    <t>141913.100.010006</t>
  </si>
  <si>
    <t>Перчатки для защиты рук, трикотажные с точечным покрытием поливинилхлорида. Перчатки трикотажные с поливинилхлоридным покрытием. Материал: 100% хлопок трикотажные, с ПВХ напылением, с запястьем плотной вязки, 10 класс вязки, прочные, Премиум класс. Комфортность использования: не стесняют движений пальцев, обеспечивают свободный воздухообмен и не допускают потения рук. Устойчивое сцепление пальцев рук с деталями и предметами. Используются при выполнение механических работ в различных отраслях промышленности.</t>
  </si>
  <si>
    <t>109 Т</t>
  </si>
  <si>
    <t>141932.350.000010</t>
  </si>
  <si>
    <t>Комбинезон универсальный для защиты от химических веществ одноразовый</t>
  </si>
  <si>
    <t>106 Т</t>
  </si>
  <si>
    <t>141230.110.000013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</si>
  <si>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</si>
  <si>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107 Т</t>
  </si>
  <si>
    <t>141922.190.000022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</si>
  <si>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</si>
  <si>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108 Т</t>
  </si>
  <si>
    <t>141931.700.000000</t>
  </si>
  <si>
    <t>Перчатки повседневные, кожаные, летние. Наивысшие показатели по стойкости к истиранию и механической прочности.</t>
  </si>
  <si>
    <t>110 Т</t>
  </si>
  <si>
    <t>143910.710.000007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</si>
  <si>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</si>
  <si>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111 Т</t>
  </si>
  <si>
    <t>152032.920.000060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</si>
  <si>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</si>
  <si>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112 Т</t>
  </si>
  <si>
    <t>152032.920.000061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</si>
  <si>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</si>
  <si>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113 Т</t>
  </si>
  <si>
    <t>141230.210.000000</t>
  </si>
  <si>
    <t>Халат рабочий, ткань:  100% хлопок, КЩЗ.</t>
  </si>
  <si>
    <t>114 Т</t>
  </si>
  <si>
    <t>222130.200.000001</t>
  </si>
  <si>
    <t xml:space="preserve">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</si>
  <si>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>115 Т</t>
  </si>
  <si>
    <t>329911.900.000021</t>
  </si>
  <si>
    <t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</t>
  </si>
  <si>
    <t>122 Т</t>
  </si>
  <si>
    <t>325042.500.000000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</si>
  <si>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</t>
  </si>
  <si>
    <t>123 Т</t>
  </si>
  <si>
    <t>325042.900.000008</t>
  </si>
  <si>
    <t>Очки защитные.
Очки защитные с прямой вентиляцией, с ремешком. Поликарбонатные ударопрочные линзы желтые.</t>
  </si>
  <si>
    <t>124 Т</t>
  </si>
  <si>
    <t>329911.500.000002</t>
  </si>
  <si>
    <t>Каска из пластмассы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</si>
  <si>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</si>
  <si>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329911.900.000004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</si>
  <si>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</si>
  <si>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126 Т</t>
  </si>
  <si>
    <t>141913.100.010002</t>
  </si>
  <si>
    <t>Перчатки резиненные, хим.кислотнощелочностойкие</t>
  </si>
  <si>
    <t>329911.900.000014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</si>
  <si>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</si>
  <si>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152011.200.000011</t>
  </si>
  <si>
    <t>Сапоги резиновые, подошва МБС, с жестким металлическим подноском</t>
  </si>
  <si>
    <t>329911.900.000031</t>
  </si>
  <si>
    <t>Полумаска для защиты органов дыхания. Респиратор FFP-3</t>
  </si>
  <si>
    <t>141211.290.000001</t>
  </si>
  <si>
    <t>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</si>
  <si>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139229.990.000047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</si>
  <si>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</si>
  <si>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141230.190.000000</t>
  </si>
  <si>
    <t>Жилет мужской, сигнальный, из ткани</t>
  </si>
  <si>
    <t>141942.700.000001</t>
  </si>
  <si>
    <t>Бейсболка из ткани</t>
  </si>
  <si>
    <t>141922.190.000027</t>
  </si>
  <si>
    <t>Футболка мужская, из ткани</t>
  </si>
  <si>
    <t>221973.900.000019</t>
  </si>
  <si>
    <t>Противоскользящие накладки для обуви</t>
  </si>
  <si>
    <t>329911.900.000016</t>
  </si>
  <si>
    <t>Противогаз шланговый</t>
  </si>
  <si>
    <t>Очки защитные</t>
  </si>
  <si>
    <t>Защитные очки для ношения поверх корригирующих (Очки открытые защитные поверх корригирующих)</t>
  </si>
  <si>
    <t>151212.900.000030</t>
  </si>
  <si>
    <t>Сумка для транспортировки СИЗ 
Сумка дорожная из текстильных материалов</t>
  </si>
  <si>
    <t>116 Т</t>
  </si>
  <si>
    <t>282922.100.000001</t>
  </si>
  <si>
    <t>Огнетушитель порошковый ОП-100 (АВС (Е))</t>
  </si>
  <si>
    <t>Огнетушитель порошковый ОП-5 (АВС (Е))</t>
  </si>
  <si>
    <t>118 Т</t>
  </si>
  <si>
    <t>Огнетушитель порошковый ОП-50 (з)</t>
  </si>
  <si>
    <t>119 Т</t>
  </si>
  <si>
    <t>Огнетушитель порошковый ОП-10 (з)-ABCE</t>
  </si>
  <si>
    <t>282922.100.000000</t>
  </si>
  <si>
    <t>Огнетушитель углекислотный ОУ-5</t>
  </si>
  <si>
    <t>121 Т</t>
  </si>
  <si>
    <t>282922.100.000005</t>
  </si>
  <si>
    <t>Огнетушитель воздушно-эмульсионный, 3 заряд, воздушно-дисперсионная смесь SFP ABCE</t>
  </si>
  <si>
    <t>212013.990.000618</t>
  </si>
  <si>
    <t>Спрей антисептический 250-500мл</t>
  </si>
  <si>
    <t>265112.300.000001</t>
  </si>
  <si>
    <t>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</si>
  <si>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329959.100.000003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</si>
  <si>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</si>
  <si>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212024.600.000005</t>
  </si>
  <si>
    <t>Аптечка медицинская промышленная.
Аптечка производственная (промышленная) (для оснащения промышленных предприятий, до 50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</si>
  <si>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265153.100.000015</t>
  </si>
  <si>
    <t>Газоанализатор четырехканальный (O2, CO, H2S, LEL)</t>
  </si>
  <si>
    <t>98 Т</t>
  </si>
  <si>
    <t xml:space="preserve">265153.100.000016	</t>
  </si>
  <si>
    <t>Газоанализатор одноканальный (H2S)</t>
  </si>
  <si>
    <t>329959.900.000053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</si>
  <si>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</si>
  <si>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Набор</t>
  </si>
  <si>
    <t>127 Т</t>
  </si>
  <si>
    <t>259929.490.000104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</si>
  <si>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</si>
  <si>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128 Т</t>
  </si>
  <si>
    <t>ПЩ-В
Щит противопожарный, не разборный</t>
  </si>
  <si>
    <t>129 Т</t>
  </si>
  <si>
    <t>ПЩ-А
Щит противопожарный, не разборный</t>
  </si>
  <si>
    <t>263060.000.000046</t>
  </si>
  <si>
    <t>Колонка пожарная</t>
  </si>
  <si>
    <t>139919.900.000002</t>
  </si>
  <si>
    <t>Веревка техническая, из капронового волокна</t>
  </si>
  <si>
    <t>Веревка спасательная статическая</t>
  </si>
  <si>
    <t>бухта</t>
  </si>
  <si>
    <t>222212.900.000003</t>
  </si>
  <si>
    <t xml:space="preserve">	Мешок для хранения, транспортировки сыпучих грузов, полипропиленовый</t>
  </si>
  <si>
    <t>181219.900.000000</t>
  </si>
  <si>
    <t>Работы по изготовлению полиграфической/печатанию полиграфической продукции</t>
  </si>
  <si>
    <t>Журнал для регистрации инструктажей и иные журналы</t>
  </si>
  <si>
    <t>829919.000.000000</t>
  </si>
  <si>
    <t>Работы по изготовлению стендов/табличек/надписей</t>
  </si>
  <si>
    <t>Работы по изготовлению предупредительных знаков</t>
  </si>
  <si>
    <t>Работы по изготовлению стендов</t>
  </si>
  <si>
    <t>256112.900.000001</t>
  </si>
  <si>
    <t>Услуги по огнезащитной обработке деревянных и металлических конструкций</t>
  </si>
  <si>
    <t>749015.000.000001</t>
  </si>
  <si>
    <t>Услуги по проведению экспертизы промышленной безопасности</t>
  </si>
  <si>
    <t>Услуги декларирования промышленной безопасности опасного производственного объекта</t>
  </si>
  <si>
    <t>749020.000.000071</t>
  </si>
  <si>
    <t>Услуги по проведению аудита/сертификации систем менеджмента</t>
  </si>
  <si>
    <t>Услуги внедрения систем менеджмента по требованиям международных стандартов ISO 14001:2015, ISO 45001:2018.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</si>
  <si>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</si>
  <si>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</si>
  <si>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</si>
  <si>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</si>
  <si>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</si>
  <si>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</si>
  <si>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</si>
  <si>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</si>
  <si>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</si>
  <si>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</si>
  <si>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</si>
  <si>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</si>
  <si>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</si>
  <si>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</si>
  <si>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</si>
  <si>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</si>
  <si>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</si>
  <si>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</si>
  <si>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</si>
  <si>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</si>
  <si>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</si>
  <si>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</si>
  <si>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</si>
  <si>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</si>
  <si>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</si>
  <si>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</si>
  <si>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</si>
  <si>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</si>
  <si>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</si>
  <si>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</si>
  <si>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</si>
  <si>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</si>
  <si>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</si>
  <si>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</si>
  <si>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</si>
  <si>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</si>
  <si>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</si>
  <si>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</si>
  <si>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</si>
  <si>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</si>
  <si>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</si>
  <si>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</si>
  <si>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</si>
  <si>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</si>
  <si>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</si>
  <si>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</si>
  <si>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</si>
  <si>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</si>
  <si>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</si>
  <si>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</si>
  <si>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</si>
  <si>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</si>
  <si>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</si>
  <si>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</si>
  <si>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</si>
  <si>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</si>
  <si>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</si>
  <si>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</si>
  <si>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</si>
  <si>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</si>
  <si>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</si>
  <si>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</si>
  <si>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</si>
  <si>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</si>
  <si>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</si>
  <si>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</si>
  <si>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</si>
  <si>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</si>
  <si>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</si>
  <si>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</si>
  <si>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</si>
  <si>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</si>
  <si>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</si>
  <si>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</si>
  <si>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</si>
  <si>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</si>
  <si>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</si>
  <si>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</si>
  <si>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</si>
  <si>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</si>
  <si>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</si>
  <si>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</si>
  <si>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</si>
  <si>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</si>
  <si>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</si>
  <si>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</si>
  <si>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</si>
  <si>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</si>
  <si>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</si>
  <si>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</si>
  <si>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99 Т</t>
  </si>
  <si>
    <t>100 Т</t>
  </si>
  <si>
    <t>101 Т</t>
  </si>
  <si>
    <t>117 Т</t>
  </si>
  <si>
    <t>120 Т</t>
  </si>
  <si>
    <t>125 Т</t>
  </si>
  <si>
    <t>9 Р</t>
  </si>
  <si>
    <t>10 Р</t>
  </si>
  <si>
    <t>11 Р</t>
  </si>
  <si>
    <t>12 Р</t>
  </si>
  <si>
    <t>13 Р</t>
  </si>
  <si>
    <t>14 Р</t>
  </si>
  <si>
    <t>15 Р</t>
  </si>
  <si>
    <t>16 Р</t>
  </si>
  <si>
    <t>17 Р</t>
  </si>
  <si>
    <t>18 Р</t>
  </si>
  <si>
    <t>19 Р</t>
  </si>
  <si>
    <t>8 У</t>
  </si>
  <si>
    <t>9 У</t>
  </si>
  <si>
    <t>10 У</t>
  </si>
  <si>
    <t>13 У</t>
  </si>
  <si>
    <t>14 У</t>
  </si>
  <si>
    <t>15 У</t>
  </si>
  <si>
    <t>18 У</t>
  </si>
  <si>
    <t>20 У</t>
  </si>
  <si>
    <t>21 У</t>
  </si>
  <si>
    <t>22 У</t>
  </si>
  <si>
    <t>23 У</t>
  </si>
  <si>
    <t>24 У</t>
  </si>
  <si>
    <t>25 У</t>
  </si>
  <si>
    <t>26 У</t>
  </si>
  <si>
    <t>27 У</t>
  </si>
  <si>
    <t>28 У</t>
  </si>
  <si>
    <t>ОИ ст.9.1. п.9.1.1. пп.1</t>
  </si>
  <si>
    <t>ОИ ст.9.1. п.9.1.1. пп.11</t>
  </si>
  <si>
    <t>Пакер гидравлический</t>
  </si>
  <si>
    <t>Клапан отсечной, стальной, размер 125-150 мм</t>
  </si>
  <si>
    <t>Патрубок для насосно-компрессорных труб с муфтой</t>
  </si>
  <si>
    <t>Клапан циркуляционный, размер 50-450 мм</t>
  </si>
  <si>
    <t>Ингибитор коррозии</t>
  </si>
  <si>
    <t>Реагент асфальтосмолистого и парафинового отложения</t>
  </si>
  <si>
    <t>Триэтиленгликоль жидкость</t>
  </si>
  <si>
    <t>2,2'-оксидиэтанол жидкость</t>
  </si>
  <si>
    <t xml:space="preserve">Строп ленточный, текстильный, одноплечевой с амортизатором </t>
  </si>
  <si>
    <t xml:space="preserve"> Грабли садово-огородные, 12-зубовые с круглым сечением зуба, металлические</t>
  </si>
  <si>
    <t>Печь микроволновая бытовая, с грилем</t>
  </si>
  <si>
    <t>Лист стальной марка Ст.14Х17Н2, толщина 0,40-12 мм, горячекатаный</t>
  </si>
  <si>
    <t xml:space="preserve"> Фонарь взрывозащищенный </t>
  </si>
  <si>
    <t xml:space="preserve"> Шкаф металлический, для одежды </t>
  </si>
  <si>
    <t>Водонагреватель накопительный, тип закрытый, объем 15-150 л</t>
  </si>
  <si>
    <t>Валик нестерильный, хлопковый, стоматологический</t>
  </si>
  <si>
    <t>Ведро из оцинкованной стали, объем 3-7 л</t>
  </si>
  <si>
    <t>Краска водно-дисперсионная</t>
  </si>
  <si>
    <t>Известь негашеная, 1 сорт, порошкообразная без добавок, кальциевая, медленногасящаяся</t>
  </si>
  <si>
    <t>Клей для обоев/ковровых покрытий/ асбестоцемента /древесноволокнистых плит/керамических, полимерных плиток/ линолеума</t>
  </si>
  <si>
    <t>Кисть из стекловолокна, термостойкая</t>
  </si>
  <si>
    <t>Лента клейкая алюминиевая</t>
  </si>
  <si>
    <t>Коврик тканый, безворсовый, из шерстяной пряжи, машинного производства</t>
  </si>
  <si>
    <t>Кондиционер (сплит-система) настенный, площадь охлаждения более 50 м2</t>
  </si>
  <si>
    <t>Контейнер для сбора отработанных ртутных люминесцентных, энергосберегающих ламп, стальной</t>
  </si>
  <si>
    <t>Электроконфорка для электроплита</t>
  </si>
  <si>
    <t>Стремянка авиационная, 6-ти секционная</t>
  </si>
  <si>
    <t>Лопата снегоуборочная</t>
  </si>
  <si>
    <t>Мат теплоизоляционный из минеральной ваты, марка МП-50</t>
  </si>
  <si>
    <t>Мешок технический, из джутовой ткани</t>
  </si>
  <si>
    <t>Краскопульт электрический</t>
  </si>
  <si>
    <t>273313.700.000017</t>
  </si>
  <si>
    <t>Муфта для кабеля, полиэтиленовая, соединительная</t>
  </si>
  <si>
    <t>Набор ключей гаечные</t>
  </si>
  <si>
    <t>Наматрасник из ткани</t>
  </si>
  <si>
    <t>Отвод из стекловолокна, угол поворота более 45 градусов но не более 90 градусов</t>
  </si>
  <si>
    <t>Труба общего назначения из стекловолокна, диаметр 151-200 мм</t>
  </si>
  <si>
    <t>Устройство пломбировочное индикаторное (контрольное), проволочное, пластиковое</t>
  </si>
  <si>
    <t>Полотно холстопрошивное, из хлопчатобумажного полотна</t>
  </si>
  <si>
    <t>Комплект постельного белья из ткани</t>
  </si>
  <si>
    <t>Праймер бутилкаучуковый, концентрированный</t>
  </si>
  <si>
    <t>Смесь строительная цементная, штукатурная, сухая</t>
  </si>
  <si>
    <t>Рукав гидравлический, высокого давления</t>
  </si>
  <si>
    <t>Рулетка измерительная, стальная</t>
  </si>
  <si>
    <t>Светильник подвесной, взрывозащищенный</t>
  </si>
  <si>
    <t>Саморез оцинкованный, с полукруглой головкой</t>
  </si>
  <si>
    <t>Смеситель для моек, однорукояточный, набортный, размер 180*130 мм</t>
  </si>
  <si>
    <t>Строп ленточный, текстильный, одноплечевой с амортизатором</t>
  </si>
  <si>
    <t>Тачка для помещения грузов</t>
  </si>
  <si>
    <t>Пленка полиэтиленовая, высокого давления</t>
  </si>
  <si>
    <t>Сенокосилка для газонов, парков или спортивных площадок, с двигателем, с режущей частью, вращающейся в горизонтальной плоскости, кроме самоходных</t>
  </si>
  <si>
    <t>Тройник полиэтиленовый равнопроходный</t>
  </si>
  <si>
    <t>Рулонная изоляция толщина 50 мм</t>
  </si>
  <si>
    <t>Шланг поливочный усиленный, резиновый</t>
  </si>
  <si>
    <t xml:space="preserve">Датчик температуры жидких и газообразных сред </t>
  </si>
  <si>
    <t>Газоанализатор для определения содержания сероводорода</t>
  </si>
  <si>
    <t xml:space="preserve">Газоанализатор для определения концентрации метана в воздухе	</t>
  </si>
  <si>
    <t>Уровнемер электронный</t>
  </si>
  <si>
    <t>Контроллер для построения систем автоматического управления/регулирования</t>
  </si>
  <si>
    <t>Клапан игольчатый, стальной, номинальный до 50 мм</t>
  </si>
  <si>
    <t>Костюм мужской, для защиты от общих производственных загрязнений и механических воздействий, из ткани</t>
  </si>
  <si>
    <t>Костюм мужской, для защиты от пониженных температур, из ткани</t>
  </si>
  <si>
    <t>Перчатки для защиты рук, спилковые с крагами</t>
  </si>
  <si>
    <t>Перчатки для защиты рук, нитриловые, маслобензостойкие без тканевой основы</t>
  </si>
  <si>
    <t>Перчатки для защиты рук, трикотажные с точечным покрытием поливинилхлорида</t>
  </si>
  <si>
    <t>Комбинезон универсальный, для защиты от химических веществ, одноразовый</t>
  </si>
  <si>
    <t>Подшлемник для ношения под защитной каской, из ткани</t>
  </si>
  <si>
    <t>Плащ мужской, для защиты от воды, из ткани</t>
  </si>
  <si>
    <t>Перчатки повседневные, кожаные</t>
  </si>
  <si>
    <t>Свитер мужской, из ткани</t>
  </si>
  <si>
    <t>Сапоги для защиты от нефти, нефтепродуктов, мужские, кожаные, неутепленные</t>
  </si>
  <si>
    <t>Сапоги для защиты от нефти, нефтепродуктов, мужские, кожаные, утепленные</t>
  </si>
  <si>
    <t>Халат женский, для защиты от химических веществ, из ткани</t>
  </si>
  <si>
    <t>Лента сигнальная оградительная, полипропиленовая, ширина 30-500 мм</t>
  </si>
  <si>
    <t>Самоспасатель фильтрующий</t>
  </si>
  <si>
    <t>Очки солнцезащитные</t>
  </si>
  <si>
    <t>Вкладыш (беруши) одноразовые</t>
  </si>
  <si>
    <t>Перчатки для защиты рук, трикотажные обработанные кислозащитным составом</t>
  </si>
  <si>
    <t>Противогаз фильтрующий</t>
  </si>
  <si>
    <t>Сапоги проходческие, мужские, резиновые, неутепленные</t>
  </si>
  <si>
    <t>Полумаска для защиты органов дыхания</t>
  </si>
  <si>
    <t>Костюм мужской, для защиты от воды, из ткани</t>
  </si>
  <si>
    <t>Пояс предохранительный, страховочный, лямочный</t>
  </si>
  <si>
    <t>Накладка для обуви, с защитным подноском</t>
  </si>
  <si>
    <t>Сумка хозяйственная, из текстильного материала</t>
  </si>
  <si>
    <t>Огнетушитель порошковый</t>
  </si>
  <si>
    <t>Огнетушитель углекислотный</t>
  </si>
  <si>
    <t>Огнетушитель воздушно-эмульсионный</t>
  </si>
  <si>
    <t>Лекарственное средство антисептическое спрей</t>
  </si>
  <si>
    <t>Ветроуказатель для определения направления ветра</t>
  </si>
  <si>
    <t>Аппарат дыхательный пожарный</t>
  </si>
  <si>
    <t>Аптечка медицинская промышленная</t>
  </si>
  <si>
    <t>Газоанализатор для определения концентрации 2-ух и более газов</t>
  </si>
  <si>
    <t>Продукция сувенирная подарочная</t>
  </si>
  <si>
    <t>Щит противопожарный, не разборный</t>
  </si>
  <si>
    <t xml:space="preserve"> Краска акриловая</t>
  </si>
  <si>
    <t>Мешок для хранения, транспортировки сыпучих грузов, полипропиленовый</t>
  </si>
  <si>
    <t>Ответственный сотрудник ОЗиМТС</t>
  </si>
  <si>
    <t>Примечание</t>
  </si>
  <si>
    <t>Савицкая А. И.</t>
  </si>
  <si>
    <t>Копжасар А. Н.</t>
  </si>
  <si>
    <t>Сейтимова Г. С.</t>
  </si>
  <si>
    <t>259311.500.000013</t>
  </si>
  <si>
    <t>Строп 1СК-4,0, стальной</t>
  </si>
  <si>
    <t>259912.400.000095</t>
  </si>
  <si>
    <t>Воронка бытовая, из стали</t>
  </si>
  <si>
    <t>283086.900.000001</t>
  </si>
  <si>
    <t>Газонокосилка бензиновая</t>
  </si>
  <si>
    <t>Группа по КБ и Комплаенс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</si>
  <si>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</si>
  <si>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</si>
  <si>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262013.000.000025</t>
  </si>
  <si>
    <t>Граф станция</t>
  </si>
  <si>
    <t>262017.100.000009</t>
  </si>
  <si>
    <t>Монитор</t>
  </si>
  <si>
    <t>Монитор для графстанции</t>
  </si>
  <si>
    <t>263023.900.000010</t>
  </si>
  <si>
    <t>Система моторизированных мониторов для конференц-зала с цифровыми табличками делегата (Комплект 14 шт) + Проводные микрофоны 8 штук</t>
  </si>
  <si>
    <t>262040.000.000268</t>
  </si>
  <si>
    <t>Системный блок</t>
  </si>
  <si>
    <t>262017.100.000001</t>
  </si>
  <si>
    <t>262011.100.000008</t>
  </si>
  <si>
    <t>Ноутбук</t>
  </si>
  <si>
    <t>Группа информационных технологий</t>
  </si>
  <si>
    <t>Станция рабочая графическая</t>
  </si>
  <si>
    <t>Монитор ЖК, диагональ более 31", но не более 40"</t>
  </si>
  <si>
    <t>Система специализированная для проведения видеоконференций</t>
  </si>
  <si>
    <t>Блок системный форм-фактор вертикальный</t>
  </si>
  <si>
    <t>Монитор ЖК, диагональ более 23", но не более 30"</t>
  </si>
  <si>
    <t>Бизнес-ноутбук диагональ экрана свыше 12 дюймов</t>
  </si>
  <si>
    <t>Ведущий специалист по управлению рисками</t>
  </si>
  <si>
    <t>749020.000.000017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</si>
  <si>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</si>
  <si>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Добровольное страхование имущества</t>
  </si>
  <si>
    <t>749020.000.000130</t>
  </si>
  <si>
    <t>Услуги страхования экологические</t>
  </si>
  <si>
    <t>Обязательное экологическое страхование при разработке месторождения Урихтау</t>
  </si>
  <si>
    <t>749020.000.000018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</si>
  <si>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</si>
  <si>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ГПО перед третьими лицами (ВУ)</t>
  </si>
  <si>
    <t>381230.000.000000</t>
  </si>
  <si>
    <t>Услуги по вывозу (сбору) опасных отходов/имущества/материалов</t>
  </si>
  <si>
    <t>Услуги по вывозу (сбору) опасных отходов/имущества/материалов. Услуги по управлению подтоварной водой</t>
  </si>
  <si>
    <t xml:space="preserve">Услуги на проведение лабораторных/лабораторно-инструментальных исследований/анализов
(Проведение оперативных лаборанторных анализов УВС) </t>
  </si>
  <si>
    <t>099019.000.000010</t>
  </si>
  <si>
    <t>Услуги по специализированной обработке нефтегазового сырья</t>
  </si>
  <si>
    <t>Услуги по подготовке нефти</t>
  </si>
  <si>
    <t>4 квартал 2026</t>
  </si>
  <si>
    <t>841315.000.000002</t>
  </si>
  <si>
    <t>Услуги по выездному обслуживанию (кейтеринг)</t>
  </si>
  <si>
    <t>ОИ ст.9.1. п.9.1.1. пп.6</t>
  </si>
  <si>
    <t>620111.900.000001</t>
  </si>
  <si>
    <t>620920.000.000016</t>
  </si>
  <si>
    <t>Услуги по сопровождению и технической поддержке информационной системы</t>
  </si>
  <si>
    <t>620230.000.000001</t>
  </si>
  <si>
    <t>Работы по созданию (разработке) информационной системы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</si>
  <si>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</si>
  <si>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Техническая поддержка и развитие zakup.urikhtau.kz</t>
  </si>
  <si>
    <t>Разработка нового портала закупок и его техническая поддержка</t>
  </si>
  <si>
    <t>Услуги хостинга</t>
  </si>
  <si>
    <t>ОИ, статья 9.1, п.9.1.1., п.п.7</t>
  </si>
  <si>
    <t>130 Т</t>
  </si>
  <si>
    <t>131 Т</t>
  </si>
  <si>
    <t>132 Т</t>
  </si>
  <si>
    <t>29 У</t>
  </si>
  <si>
    <t>30 У</t>
  </si>
  <si>
    <t>31 У</t>
  </si>
  <si>
    <t>32 У</t>
  </si>
  <si>
    <t>33 У</t>
  </si>
  <si>
    <t>Метр</t>
  </si>
  <si>
    <t>141913.200.010001</t>
  </si>
  <si>
    <t>Перчатки для защиты рук, из трикотажа</t>
  </si>
  <si>
    <t xml:space="preserve">Перчатки шерстяные </t>
  </si>
  <si>
    <t>Характеристика:Гидравлический пакер 7” х 3 ½ для освоение нефтяных и газовых скважин ВУ-Х</t>
  </si>
  <si>
    <t>3-1/2 Клапан отсекатель , 2.812, 5.916 OD, 10K, VAM TOP BOX X PIN с контрольной линией CL 1/4 и с протектором для освоения скважин  ВУ-Х</t>
  </si>
  <si>
    <t>Толстостенный патрубок, 4FT, 3-1/2 9.2PPF, 10K, VAM TOP BOX X PIN для освоения скважин  ВУ-Х</t>
  </si>
  <si>
    <t>Циркуляционный и эксплуатационный клапан  31/2” «Х-Type», 10K, VAM TOP BOX X PIN для освоения скважин  ВУ-Х</t>
  </si>
  <si>
    <t>ОПЗ соляно-кислотной обработкой с освоением скважины на азотно-компрессорной установке при своение скважин ВУ-Х</t>
  </si>
  <si>
    <t>Применение ГНКТ с азотом при своение скважин ВУ-Х</t>
  </si>
  <si>
    <t>Работы по монтажу подземного оборудования на скважинах ВУ-Х</t>
  </si>
  <si>
    <t>Услуги супервайзеров при ревизии ПО скважины ВУ-Х</t>
  </si>
  <si>
    <t>C</t>
  </si>
  <si>
    <t>Сервисное
обслуживание электрооборудования ПС-110/35/6 кВ „Урихтау“, электрооборудования
месторождения Урихтау, вахтового лагеря и промышленной базы ТОО „Урихтау
Оперейтинг“</t>
  </si>
  <si>
    <t>Услуги по обслуживанию приборов учета и испытания
защитных средств (сложных электронных устройств, ремонтные работы
электрооборудования,), наладка) наладка РЗиА ПС-110/35/6 кВ, обслуживание ЭХЗ,
ежегодные наладочные работы, профилактические испытания</t>
  </si>
  <si>
    <t>19 У - Исключено</t>
  </si>
  <si>
    <t>16-1 У</t>
  </si>
  <si>
    <t>17-1 У</t>
  </si>
  <si>
    <t>Отдел закупок и материально-технического снабжения</t>
  </si>
  <si>
    <t>34 У</t>
  </si>
  <si>
    <t>091012.900.000029</t>
  </si>
  <si>
    <t>Услуги по обслуживанию скважин</t>
  </si>
  <si>
    <t>Услуга по механизированной очистке лифта НКТ от АСПО</t>
  </si>
  <si>
    <t>35 У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</si>
  <si>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</si>
  <si>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</si>
  <si>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</si>
  <si>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Новая строка (перенос с ДПЗ на ГПЗ)</t>
  </si>
  <si>
    <t>Отдел капитального строительства</t>
  </si>
  <si>
    <t>Новая строка</t>
  </si>
  <si>
    <t>20 Р</t>
  </si>
  <si>
    <t>21 Р</t>
  </si>
  <si>
    <t>Капитальный ремонт оконных блоков в зданиях вахтового городка</t>
  </si>
  <si>
    <t xml:space="preserve">Строительство футбольного поле и воркаут площадки </t>
  </si>
  <si>
    <t>22 Р</t>
  </si>
  <si>
    <t>23 Р</t>
  </si>
  <si>
    <t>Пересчет запасов углеводородов месторождения Восточный Урихтау</t>
  </si>
  <si>
    <t>ОИ, статья 9.1, п.9.1.1., п.п.1</t>
  </si>
  <si>
    <t xml:space="preserve">Дополнение к проекту разработки месторождения Восточный Урихтау </t>
  </si>
  <si>
    <t>24 Р</t>
  </si>
  <si>
    <t xml:space="preserve">Исследования совместимости закачиваемой и пластовой воды </t>
  </si>
  <si>
    <t>11 У - Исключено</t>
  </si>
  <si>
    <t>Перенос с услуг на работы</t>
  </si>
  <si>
    <t>Перенос строки 11 У на 24 Р</t>
  </si>
  <si>
    <t>Перенос строки 12 У на 25 Р</t>
  </si>
  <si>
    <t>25 Р</t>
  </si>
  <si>
    <t>12 У - Исключено</t>
  </si>
  <si>
    <t xml:space="preserve">410040.300.000008 </t>
  </si>
  <si>
    <t>Работы по капитальному ремонту/реконструкции отдельных элементов нежилых зданий/сооружений/помещений</t>
  </si>
  <si>
    <t>410040.300.000000</t>
  </si>
  <si>
    <t>Работы по возведению (строительству) нежилых зданий/сооружений</t>
  </si>
  <si>
    <t>Перенос сроков осуществления с "3 квартал" на "2 квартал"</t>
  </si>
  <si>
    <t>133 Т</t>
  </si>
  <si>
    <t>134 Т</t>
  </si>
  <si>
    <t>135 Т</t>
  </si>
  <si>
    <t>136 Т</t>
  </si>
  <si>
    <t>137 Т</t>
  </si>
  <si>
    <t>263022.000.000002</t>
  </si>
  <si>
    <t>Телефон сотовой связи мобильный, сенсорный</t>
  </si>
  <si>
    <t>264012.700.000001</t>
  </si>
  <si>
    <t>Радиосистема одноантенная, более 1 микрофона, но не более 4 микрофонов</t>
  </si>
  <si>
    <t>267019.330.000000</t>
  </si>
  <si>
    <t>Стэдикам для стабилизации видеокамер, фотокамер</t>
  </si>
  <si>
    <t>267019.100.000001</t>
  </si>
  <si>
    <t>Осветитель для фото/видеосъемки</t>
  </si>
  <si>
    <t>263060.000.000025</t>
  </si>
  <si>
    <t>Батарея резервная</t>
  </si>
  <si>
    <t xml:space="preserve">Аккумулятор Vmount battery </t>
  </si>
  <si>
    <t xml:space="preserve">Смартфон Apple iPhone 17 Pro Max 1TB </t>
  </si>
  <si>
    <t xml:space="preserve">Комплект микрофонов DJI Mic 3 2-Person Compact Digital Wireless Microphone System/Recorder for Camera &amp; Smartphone (2.4 GHz) </t>
  </si>
  <si>
    <t xml:space="preserve">Электронный стабилизатор DJI Osmo Mobile 8  </t>
  </si>
  <si>
    <t xml:space="preserve">Godox LP1200biK2 (Комплект из 2 шт) </t>
  </si>
  <si>
    <t>138 Т</t>
  </si>
  <si>
    <t>329959.900.000057</t>
  </si>
  <si>
    <t>Система контроля и управления доступом</t>
  </si>
  <si>
    <t xml:space="preserve"> Система контроля и управления доступом 2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</si>
</sst>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" fontId="5" fillId="6" borderId="1" xfId="1" applyNumberFormat="1" applyFont="1" applyFill="1" applyBorder="1" applyAlignment="1">
      <alignment horizontal="center" vertical="center" wrapText="1"/>
    </xf>
    <xf numFmtId="4" fontId="5" fillId="5" borderId="4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7" fontId="6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R215"/>
  <sheetViews>
    <sheetView tabSelected="1" view="pageBreakPreview" topLeftCell="A136" zoomScale="70" zoomScaleNormal="70" zoomScaleSheetLayoutView="70" workbookViewId="0">
      <selection activeCell="N149" sqref="N149"/>
    </sheetView>
  </sheetViews>
  <sheetFormatPr defaultColWidth="8.88671875" defaultRowHeight="13.2" x14ac:dyDescent="0.3"/>
  <cols>
    <col min="1" max="1" width="26.44140625" style="11" customWidth="1"/>
    <col min="2" max="2" width="8.88671875" style="11"/>
    <col min="3" max="3" width="13" style="11" customWidth="1"/>
    <col min="4" max="4" width="17.5546875" style="11" customWidth="1"/>
    <col min="5" max="5" width="28.6640625" style="11" customWidth="1"/>
    <col min="6" max="7" width="40.44140625" style="11" customWidth="1"/>
    <col min="8" max="8" width="17" style="11" customWidth="1"/>
    <col min="9" max="9" width="14" style="11" customWidth="1"/>
    <col min="10" max="10" width="16.5546875" style="11" customWidth="1"/>
    <col min="11" max="11" width="18.88671875" style="11" customWidth="1"/>
    <col min="12" max="13" width="22.88671875" style="11" customWidth="1"/>
    <col min="14" max="14" width="16.44140625" style="11" customWidth="1"/>
    <col min="15" max="15" width="20.44140625" style="11" customWidth="1"/>
    <col min="16" max="16" width="17.6640625" style="11" customWidth="1"/>
    <col min="17" max="17" width="26" style="11" customWidth="1"/>
    <col min="18" max="16384" width="8.88671875" style="11"/>
  </cols>
  <sheetData>
    <row r="2" spans="1:18" x14ac:dyDescent="0.3">
      <c r="N2" s="64" t="s">
        <v>11</v>
      </c>
      <c r="O2" s="64"/>
    </row>
    <row r="3" spans="1:18" x14ac:dyDescent="0.3">
      <c r="N3" s="64" t="s">
        <v>9</v>
      </c>
      <c r="O3" s="64"/>
    </row>
    <row r="4" spans="1:18" x14ac:dyDescent="0.3">
      <c r="N4" s="64" t="s">
        <v>10</v>
      </c>
      <c r="O4" s="64"/>
    </row>
    <row r="5" spans="1:18" x14ac:dyDescent="0.3">
      <c r="N5" s="12"/>
      <c r="O5" s="12"/>
    </row>
    <row r="6" spans="1:18" x14ac:dyDescent="0.3">
      <c r="N6" s="64" t="s">
        <v>29</v>
      </c>
      <c r="O6" s="64"/>
    </row>
    <row r="7" spans="1:18" x14ac:dyDescent="0.3">
      <c r="C7" s="12"/>
      <c r="D7" s="64" t="s">
        <v>28</v>
      </c>
      <c r="E7" s="64"/>
      <c r="F7" s="64"/>
      <c r="G7" s="64"/>
      <c r="H7" s="64"/>
      <c r="I7" s="64"/>
      <c r="J7" s="64"/>
      <c r="K7" s="64"/>
      <c r="L7" s="64"/>
      <c r="M7" s="12"/>
    </row>
    <row r="8" spans="1:18" x14ac:dyDescent="0.3">
      <c r="C8" s="12"/>
    </row>
    <row r="9" spans="1:18" ht="79.2" x14ac:dyDescent="0.3">
      <c r="A9" s="13" t="s">
        <v>24</v>
      </c>
      <c r="B9" s="13" t="s">
        <v>25</v>
      </c>
      <c r="C9" s="2" t="s">
        <v>0</v>
      </c>
      <c r="D9" s="2" t="s">
        <v>1</v>
      </c>
      <c r="E9" s="2" t="s">
        <v>2</v>
      </c>
      <c r="F9" s="2" t="s">
        <v>26</v>
      </c>
      <c r="G9" s="2" t="s">
        <v>3</v>
      </c>
      <c r="H9" s="2" t="s">
        <v>4</v>
      </c>
      <c r="I9" s="2" t="s">
        <v>5</v>
      </c>
      <c r="J9" s="2" t="s">
        <v>30</v>
      </c>
      <c r="K9" s="2" t="s">
        <v>32</v>
      </c>
      <c r="L9" s="2" t="s">
        <v>6</v>
      </c>
      <c r="M9" s="2" t="s">
        <v>27</v>
      </c>
      <c r="N9" s="2" t="s">
        <v>31</v>
      </c>
      <c r="O9" s="2" t="s">
        <v>7</v>
      </c>
      <c r="P9" s="11" t="s">
        <v>648</v>
      </c>
      <c r="Q9" s="11" t="s">
        <v>649</v>
      </c>
    </row>
    <row r="10" spans="1:18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</row>
    <row r="11" spans="1:18" s="1" customFormat="1" ht="14.4" x14ac:dyDescent="0.3">
      <c r="A11" s="61" t="s">
        <v>12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</row>
    <row r="12" spans="1:18" ht="26.4" x14ac:dyDescent="0.3">
      <c r="A12" s="7" t="s">
        <v>68</v>
      </c>
      <c r="B12" s="7" t="s">
        <v>732</v>
      </c>
      <c r="C12" s="7">
        <v>5224</v>
      </c>
      <c r="D12" s="15" t="s">
        <v>13</v>
      </c>
      <c r="E12" s="15" t="s">
        <v>33</v>
      </c>
      <c r="F12" s="15" t="s">
        <v>551</v>
      </c>
      <c r="G12" s="15" t="s">
        <v>724</v>
      </c>
      <c r="H12" s="15" t="s">
        <v>34</v>
      </c>
      <c r="I12" s="16">
        <v>1</v>
      </c>
      <c r="J12" s="16">
        <v>10958000</v>
      </c>
      <c r="K12" s="16">
        <f>I12*J12</f>
        <v>10958000</v>
      </c>
      <c r="L12" s="17" t="s">
        <v>35</v>
      </c>
      <c r="M12" s="15" t="s">
        <v>133</v>
      </c>
      <c r="N12" s="15" t="s">
        <v>97</v>
      </c>
      <c r="O12" s="18" t="s">
        <v>14</v>
      </c>
      <c r="P12" s="11" t="s">
        <v>651</v>
      </c>
    </row>
    <row r="13" spans="1:18" ht="52.8" x14ac:dyDescent="0.3">
      <c r="A13" s="7" t="s">
        <v>68</v>
      </c>
      <c r="B13" s="7" t="s">
        <v>99</v>
      </c>
      <c r="C13" s="7">
        <v>5224</v>
      </c>
      <c r="D13" s="15" t="s">
        <v>37</v>
      </c>
      <c r="E13" s="15" t="s">
        <v>39</v>
      </c>
      <c r="F13" s="15" t="s">
        <v>552</v>
      </c>
      <c r="G13" s="15" t="s">
        <v>725</v>
      </c>
      <c r="H13" s="15" t="s">
        <v>34</v>
      </c>
      <c r="I13" s="16">
        <v>1</v>
      </c>
      <c r="J13" s="16">
        <v>18700000</v>
      </c>
      <c r="K13" s="16">
        <f t="shared" ref="K13:K76" si="0">I13*J13</f>
        <v>18700000</v>
      </c>
      <c r="L13" s="15" t="s">
        <v>35</v>
      </c>
      <c r="M13" s="15" t="s">
        <v>133</v>
      </c>
      <c r="N13" s="15" t="s">
        <v>97</v>
      </c>
      <c r="O13" s="18" t="s">
        <v>14</v>
      </c>
      <c r="P13" s="11" t="s">
        <v>651</v>
      </c>
    </row>
    <row r="14" spans="1:18" ht="39.6" x14ac:dyDescent="0.3">
      <c r="A14" s="7" t="s">
        <v>68</v>
      </c>
      <c r="B14" s="7" t="s">
        <v>99</v>
      </c>
      <c r="C14" s="7">
        <v>5224</v>
      </c>
      <c r="D14" s="15" t="s">
        <v>38</v>
      </c>
      <c r="E14" s="15" t="s">
        <v>41</v>
      </c>
      <c r="F14" s="15" t="s">
        <v>553</v>
      </c>
      <c r="G14" s="15" t="s">
        <v>726</v>
      </c>
      <c r="H14" s="15" t="s">
        <v>34</v>
      </c>
      <c r="I14" s="16">
        <v>2</v>
      </c>
      <c r="J14" s="16">
        <v>2750000</v>
      </c>
      <c r="K14" s="16">
        <f t="shared" si="0"/>
        <v>5500000</v>
      </c>
      <c r="L14" s="15" t="s">
        <v>35</v>
      </c>
      <c r="M14" s="15" t="s">
        <v>127</v>
      </c>
      <c r="N14" s="15" t="s">
        <v>97</v>
      </c>
      <c r="O14" s="18" t="s">
        <v>14</v>
      </c>
      <c r="P14" s="11" t="s">
        <v>651</v>
      </c>
    </row>
    <row r="15" spans="1:18" ht="39.6" x14ac:dyDescent="0.3">
      <c r="A15" s="7" t="s">
        <v>68</v>
      </c>
      <c r="B15" s="7" t="s">
        <v>99</v>
      </c>
      <c r="C15" s="7">
        <v>5224</v>
      </c>
      <c r="D15" s="15" t="s">
        <v>40</v>
      </c>
      <c r="E15" s="15" t="s">
        <v>43</v>
      </c>
      <c r="F15" s="15" t="s">
        <v>554</v>
      </c>
      <c r="G15" s="15" t="s">
        <v>727</v>
      </c>
      <c r="H15" s="15" t="s">
        <v>34</v>
      </c>
      <c r="I15" s="16">
        <v>1</v>
      </c>
      <c r="J15" s="16">
        <v>3880000</v>
      </c>
      <c r="K15" s="16">
        <f t="shared" si="0"/>
        <v>3880000</v>
      </c>
      <c r="L15" s="15" t="s">
        <v>35</v>
      </c>
      <c r="M15" s="15" t="s">
        <v>133</v>
      </c>
      <c r="N15" s="15" t="s">
        <v>97</v>
      </c>
      <c r="O15" s="18" t="s">
        <v>14</v>
      </c>
      <c r="P15" s="11" t="s">
        <v>651</v>
      </c>
      <c r="R15" s="19"/>
    </row>
    <row r="16" spans="1:18" ht="26.4" x14ac:dyDescent="0.3">
      <c r="A16" s="7" t="s">
        <v>252</v>
      </c>
      <c r="B16" s="7" t="s">
        <v>76</v>
      </c>
      <c r="C16" s="7">
        <v>5224</v>
      </c>
      <c r="D16" s="15" t="s">
        <v>42</v>
      </c>
      <c r="E16" s="20" t="s">
        <v>124</v>
      </c>
      <c r="F16" s="15" t="s">
        <v>555</v>
      </c>
      <c r="G16" s="15" t="s">
        <v>125</v>
      </c>
      <c r="H16" s="15" t="s">
        <v>126</v>
      </c>
      <c r="I16" s="21">
        <v>7.7854799999999997</v>
      </c>
      <c r="J16" s="21">
        <v>1993000</v>
      </c>
      <c r="K16" s="16">
        <f t="shared" si="0"/>
        <v>15516461.639999999</v>
      </c>
      <c r="L16" s="7" t="s">
        <v>35</v>
      </c>
      <c r="M16" s="15" t="s">
        <v>127</v>
      </c>
      <c r="N16" s="15" t="s">
        <v>36</v>
      </c>
      <c r="O16" s="18" t="s">
        <v>14</v>
      </c>
      <c r="P16" s="11" t="s">
        <v>651</v>
      </c>
    </row>
    <row r="17" spans="1:16" ht="26.4" x14ac:dyDescent="0.3">
      <c r="A17" s="7" t="s">
        <v>252</v>
      </c>
      <c r="B17" s="7" t="s">
        <v>76</v>
      </c>
      <c r="C17" s="7">
        <v>5224</v>
      </c>
      <c r="D17" s="15" t="s">
        <v>44</v>
      </c>
      <c r="E17" s="20" t="s">
        <v>124</v>
      </c>
      <c r="F17" s="15" t="s">
        <v>555</v>
      </c>
      <c r="G17" s="15" t="s">
        <v>128</v>
      </c>
      <c r="H17" s="15" t="s">
        <v>126</v>
      </c>
      <c r="I17" s="21">
        <v>5.7196300000000004</v>
      </c>
      <c r="J17" s="21">
        <v>1993000</v>
      </c>
      <c r="K17" s="16">
        <f t="shared" si="0"/>
        <v>11399222.590000002</v>
      </c>
      <c r="L17" s="7" t="s">
        <v>35</v>
      </c>
      <c r="M17" s="15" t="s">
        <v>127</v>
      </c>
      <c r="N17" s="15" t="s">
        <v>36</v>
      </c>
      <c r="O17" s="18" t="s">
        <v>14</v>
      </c>
      <c r="P17" s="11" t="s">
        <v>651</v>
      </c>
    </row>
    <row r="18" spans="1:16" ht="26.4" x14ac:dyDescent="0.3">
      <c r="A18" s="7" t="s">
        <v>252</v>
      </c>
      <c r="B18" s="7" t="s">
        <v>76</v>
      </c>
      <c r="C18" s="7">
        <v>5224</v>
      </c>
      <c r="D18" s="15" t="s">
        <v>45</v>
      </c>
      <c r="E18" s="20" t="s">
        <v>129</v>
      </c>
      <c r="F18" s="15" t="s">
        <v>556</v>
      </c>
      <c r="G18" s="15" t="s">
        <v>130</v>
      </c>
      <c r="H18" s="15" t="s">
        <v>126</v>
      </c>
      <c r="I18" s="21">
        <v>8.4</v>
      </c>
      <c r="J18" s="21">
        <v>1768000</v>
      </c>
      <c r="K18" s="16">
        <f t="shared" si="0"/>
        <v>14851200</v>
      </c>
      <c r="L18" s="7" t="s">
        <v>35</v>
      </c>
      <c r="M18" s="15" t="s">
        <v>127</v>
      </c>
      <c r="N18" s="15" t="s">
        <v>36</v>
      </c>
      <c r="O18" s="18" t="s">
        <v>14</v>
      </c>
      <c r="P18" s="11" t="s">
        <v>651</v>
      </c>
    </row>
    <row r="19" spans="1:16" ht="26.4" x14ac:dyDescent="0.3">
      <c r="A19" s="7" t="s">
        <v>252</v>
      </c>
      <c r="B19" s="7" t="s">
        <v>76</v>
      </c>
      <c r="C19" s="7">
        <v>5224</v>
      </c>
      <c r="D19" s="15" t="s">
        <v>426</v>
      </c>
      <c r="E19" s="20" t="s">
        <v>131</v>
      </c>
      <c r="F19" s="15" t="s">
        <v>557</v>
      </c>
      <c r="G19" s="15" t="s">
        <v>132</v>
      </c>
      <c r="H19" s="15" t="s">
        <v>126</v>
      </c>
      <c r="I19" s="21">
        <v>12</v>
      </c>
      <c r="J19" s="21">
        <v>1687000</v>
      </c>
      <c r="K19" s="16">
        <f t="shared" si="0"/>
        <v>20244000</v>
      </c>
      <c r="L19" s="7" t="s">
        <v>35</v>
      </c>
      <c r="M19" s="15" t="s">
        <v>133</v>
      </c>
      <c r="N19" s="15" t="s">
        <v>36</v>
      </c>
      <c r="O19" s="18" t="s">
        <v>14</v>
      </c>
      <c r="P19" s="11" t="s">
        <v>651</v>
      </c>
    </row>
    <row r="20" spans="1:16" ht="26.4" x14ac:dyDescent="0.3">
      <c r="A20" s="7" t="s">
        <v>252</v>
      </c>
      <c r="B20" s="7" t="s">
        <v>76</v>
      </c>
      <c r="C20" s="15">
        <v>5224</v>
      </c>
      <c r="D20" s="15" t="s">
        <v>427</v>
      </c>
      <c r="E20" s="15" t="s">
        <v>134</v>
      </c>
      <c r="F20" s="15" t="s">
        <v>558</v>
      </c>
      <c r="G20" s="15" t="s">
        <v>135</v>
      </c>
      <c r="H20" s="15" t="s">
        <v>126</v>
      </c>
      <c r="I20" s="14">
        <v>24</v>
      </c>
      <c r="J20" s="14">
        <v>1026000</v>
      </c>
      <c r="K20" s="16">
        <f t="shared" si="0"/>
        <v>24624000</v>
      </c>
      <c r="L20" s="7" t="s">
        <v>35</v>
      </c>
      <c r="M20" s="15" t="s">
        <v>133</v>
      </c>
      <c r="N20" s="15" t="s">
        <v>36</v>
      </c>
      <c r="O20" s="18" t="s">
        <v>14</v>
      </c>
      <c r="P20" s="11" t="s">
        <v>651</v>
      </c>
    </row>
    <row r="21" spans="1:16" ht="26.4" x14ac:dyDescent="0.3">
      <c r="A21" s="15" t="s">
        <v>280</v>
      </c>
      <c r="B21" s="15" t="s">
        <v>69</v>
      </c>
      <c r="C21" s="15">
        <v>5224</v>
      </c>
      <c r="D21" s="15" t="s">
        <v>428</v>
      </c>
      <c r="E21" s="15" t="s">
        <v>136</v>
      </c>
      <c r="F21" s="15" t="s">
        <v>559</v>
      </c>
      <c r="G21" s="15" t="s">
        <v>137</v>
      </c>
      <c r="H21" s="15" t="s">
        <v>34</v>
      </c>
      <c r="I21" s="14">
        <v>4</v>
      </c>
      <c r="J21" s="14">
        <v>20000</v>
      </c>
      <c r="K21" s="16">
        <f t="shared" si="0"/>
        <v>80000</v>
      </c>
      <c r="L21" s="7" t="s">
        <v>35</v>
      </c>
      <c r="M21" s="15" t="s">
        <v>127</v>
      </c>
      <c r="N21" s="15" t="s">
        <v>95</v>
      </c>
      <c r="O21" s="18" t="s">
        <v>14</v>
      </c>
      <c r="P21" s="11" t="s">
        <v>651</v>
      </c>
    </row>
    <row r="22" spans="1:16" ht="26.4" x14ac:dyDescent="0.3">
      <c r="A22" s="15" t="s">
        <v>280</v>
      </c>
      <c r="B22" s="15" t="s">
        <v>69</v>
      </c>
      <c r="C22" s="15">
        <v>5224</v>
      </c>
      <c r="D22" s="15" t="s">
        <v>429</v>
      </c>
      <c r="E22" s="15" t="s">
        <v>138</v>
      </c>
      <c r="F22" s="15" t="s">
        <v>560</v>
      </c>
      <c r="G22" s="15" t="s">
        <v>139</v>
      </c>
      <c r="H22" s="15" t="s">
        <v>34</v>
      </c>
      <c r="I22" s="14">
        <v>4</v>
      </c>
      <c r="J22" s="14">
        <v>17000</v>
      </c>
      <c r="K22" s="16">
        <f t="shared" si="0"/>
        <v>68000</v>
      </c>
      <c r="L22" s="7" t="s">
        <v>35</v>
      </c>
      <c r="M22" s="15" t="s">
        <v>133</v>
      </c>
      <c r="N22" s="15" t="s">
        <v>95</v>
      </c>
      <c r="O22" s="18" t="s">
        <v>14</v>
      </c>
      <c r="P22" s="11" t="s">
        <v>651</v>
      </c>
    </row>
    <row r="23" spans="1:16" ht="26.4" x14ac:dyDescent="0.3">
      <c r="A23" s="15" t="s">
        <v>280</v>
      </c>
      <c r="B23" s="15" t="s">
        <v>69</v>
      </c>
      <c r="C23" s="15">
        <v>5224</v>
      </c>
      <c r="D23" s="15" t="s">
        <v>430</v>
      </c>
      <c r="E23" s="15" t="s">
        <v>653</v>
      </c>
      <c r="F23" s="15" t="s">
        <v>654</v>
      </c>
      <c r="G23" s="15" t="s">
        <v>140</v>
      </c>
      <c r="H23" s="15" t="s">
        <v>34</v>
      </c>
      <c r="I23" s="14">
        <v>4</v>
      </c>
      <c r="J23" s="14">
        <v>50000</v>
      </c>
      <c r="K23" s="16">
        <f t="shared" si="0"/>
        <v>200000</v>
      </c>
      <c r="L23" s="7" t="s">
        <v>35</v>
      </c>
      <c r="M23" s="15" t="s">
        <v>127</v>
      </c>
      <c r="N23" s="15" t="s">
        <v>95</v>
      </c>
      <c r="O23" s="18" t="s">
        <v>14</v>
      </c>
      <c r="P23" s="11" t="s">
        <v>651</v>
      </c>
    </row>
    <row r="24" spans="1:16" ht="26.4" x14ac:dyDescent="0.3">
      <c r="A24" s="15" t="s">
        <v>280</v>
      </c>
      <c r="B24" s="15" t="s">
        <v>69</v>
      </c>
      <c r="C24" s="15">
        <v>5224</v>
      </c>
      <c r="D24" s="15" t="s">
        <v>431</v>
      </c>
      <c r="E24" s="15" t="s">
        <v>141</v>
      </c>
      <c r="F24" s="15" t="s">
        <v>561</v>
      </c>
      <c r="G24" s="15" t="s">
        <v>142</v>
      </c>
      <c r="H24" s="15" t="s">
        <v>34</v>
      </c>
      <c r="I24" s="14">
        <v>2</v>
      </c>
      <c r="J24" s="14">
        <v>60000</v>
      </c>
      <c r="K24" s="16">
        <f t="shared" si="0"/>
        <v>120000</v>
      </c>
      <c r="L24" s="7" t="s">
        <v>35</v>
      </c>
      <c r="M24" s="15" t="s">
        <v>133</v>
      </c>
      <c r="N24" s="15" t="s">
        <v>95</v>
      </c>
      <c r="O24" s="18" t="s">
        <v>14</v>
      </c>
      <c r="P24" s="11" t="s">
        <v>651</v>
      </c>
    </row>
    <row r="25" spans="1:16" ht="26.4" x14ac:dyDescent="0.3">
      <c r="A25" s="15" t="s">
        <v>280</v>
      </c>
      <c r="B25" s="15" t="s">
        <v>69</v>
      </c>
      <c r="C25" s="15">
        <v>5224</v>
      </c>
      <c r="D25" s="15" t="s">
        <v>432</v>
      </c>
      <c r="E25" s="15" t="s">
        <v>143</v>
      </c>
      <c r="F25" s="15" t="s">
        <v>562</v>
      </c>
      <c r="G25" s="15" t="s">
        <v>144</v>
      </c>
      <c r="H25" s="15" t="s">
        <v>34</v>
      </c>
      <c r="I25" s="14">
        <v>25</v>
      </c>
      <c r="J25" s="14">
        <v>20000</v>
      </c>
      <c r="K25" s="16">
        <f t="shared" si="0"/>
        <v>500000</v>
      </c>
      <c r="L25" s="7" t="s">
        <v>35</v>
      </c>
      <c r="M25" s="15" t="s">
        <v>133</v>
      </c>
      <c r="N25" s="15" t="s">
        <v>95</v>
      </c>
      <c r="O25" s="18" t="s">
        <v>14</v>
      </c>
      <c r="P25" s="11" t="s">
        <v>651</v>
      </c>
    </row>
    <row r="26" spans="1:16" ht="26.4" x14ac:dyDescent="0.3">
      <c r="A26" s="15" t="s">
        <v>280</v>
      </c>
      <c r="B26" s="15" t="s">
        <v>69</v>
      </c>
      <c r="C26" s="15">
        <v>5224</v>
      </c>
      <c r="D26" s="15" t="s">
        <v>433</v>
      </c>
      <c r="E26" s="15" t="s">
        <v>145</v>
      </c>
      <c r="F26" s="15" t="s">
        <v>563</v>
      </c>
      <c r="G26" s="15" t="s">
        <v>146</v>
      </c>
      <c r="H26" s="15" t="s">
        <v>34</v>
      </c>
      <c r="I26" s="14">
        <v>5</v>
      </c>
      <c r="J26" s="14">
        <v>87000</v>
      </c>
      <c r="K26" s="16">
        <f t="shared" si="0"/>
        <v>435000</v>
      </c>
      <c r="L26" s="7" t="s">
        <v>35</v>
      </c>
      <c r="M26" s="15" t="s">
        <v>133</v>
      </c>
      <c r="N26" s="15" t="s">
        <v>95</v>
      </c>
      <c r="O26" s="18" t="s">
        <v>14</v>
      </c>
      <c r="P26" s="11" t="s">
        <v>651</v>
      </c>
    </row>
    <row r="27" spans="1:16" ht="26.4" x14ac:dyDescent="0.3">
      <c r="A27" s="15" t="s">
        <v>280</v>
      </c>
      <c r="B27" s="15" t="s">
        <v>69</v>
      </c>
      <c r="C27" s="15">
        <v>5224</v>
      </c>
      <c r="D27" s="15" t="s">
        <v>434</v>
      </c>
      <c r="E27" s="15" t="s">
        <v>147</v>
      </c>
      <c r="F27" s="15" t="s">
        <v>564</v>
      </c>
      <c r="G27" s="15" t="s">
        <v>148</v>
      </c>
      <c r="H27" s="15" t="s">
        <v>34</v>
      </c>
      <c r="I27" s="14">
        <v>10</v>
      </c>
      <c r="J27" s="14">
        <v>77000</v>
      </c>
      <c r="K27" s="16">
        <f t="shared" si="0"/>
        <v>770000</v>
      </c>
      <c r="L27" s="7" t="s">
        <v>35</v>
      </c>
      <c r="M27" s="15" t="s">
        <v>127</v>
      </c>
      <c r="N27" s="15" t="s">
        <v>95</v>
      </c>
      <c r="O27" s="18" t="s">
        <v>14</v>
      </c>
      <c r="P27" s="11" t="s">
        <v>651</v>
      </c>
    </row>
    <row r="28" spans="1:16" ht="39.6" x14ac:dyDescent="0.3">
      <c r="A28" s="15" t="s">
        <v>280</v>
      </c>
      <c r="B28" s="15" t="s">
        <v>69</v>
      </c>
      <c r="C28" s="15">
        <v>5224</v>
      </c>
      <c r="D28" s="15" t="s">
        <v>435</v>
      </c>
      <c r="E28" s="15" t="s">
        <v>149</v>
      </c>
      <c r="F28" s="15" t="s">
        <v>646</v>
      </c>
      <c r="G28" s="15" t="s">
        <v>150</v>
      </c>
      <c r="H28" s="15" t="s">
        <v>34</v>
      </c>
      <c r="I28" s="14">
        <v>10</v>
      </c>
      <c r="J28" s="14">
        <v>8600</v>
      </c>
      <c r="K28" s="16">
        <f t="shared" si="0"/>
        <v>86000</v>
      </c>
      <c r="L28" s="7" t="s">
        <v>35</v>
      </c>
      <c r="M28" s="15" t="s">
        <v>127</v>
      </c>
      <c r="N28" s="15" t="s">
        <v>95</v>
      </c>
      <c r="O28" s="18" t="s">
        <v>14</v>
      </c>
      <c r="P28" s="11" t="s">
        <v>651</v>
      </c>
    </row>
    <row r="29" spans="1:16" ht="26.4" x14ac:dyDescent="0.3">
      <c r="A29" s="15" t="s">
        <v>280</v>
      </c>
      <c r="B29" s="15" t="s">
        <v>69</v>
      </c>
      <c r="C29" s="15">
        <v>5224</v>
      </c>
      <c r="D29" s="15" t="s">
        <v>436</v>
      </c>
      <c r="E29" s="15" t="s">
        <v>129</v>
      </c>
      <c r="F29" s="15" t="s">
        <v>556</v>
      </c>
      <c r="G29" s="15" t="s">
        <v>151</v>
      </c>
      <c r="H29" s="15" t="s">
        <v>34</v>
      </c>
      <c r="I29" s="14">
        <v>15</v>
      </c>
      <c r="J29" s="14">
        <v>8000</v>
      </c>
      <c r="K29" s="16">
        <f t="shared" si="0"/>
        <v>120000</v>
      </c>
      <c r="L29" s="7" t="s">
        <v>35</v>
      </c>
      <c r="M29" s="15" t="s">
        <v>127</v>
      </c>
      <c r="N29" s="15" t="s">
        <v>95</v>
      </c>
      <c r="O29" s="18" t="s">
        <v>14</v>
      </c>
      <c r="P29" s="11" t="s">
        <v>651</v>
      </c>
    </row>
    <row r="30" spans="1:16" ht="26.4" x14ac:dyDescent="0.3">
      <c r="A30" s="15" t="s">
        <v>280</v>
      </c>
      <c r="B30" s="15" t="s">
        <v>69</v>
      </c>
      <c r="C30" s="15">
        <v>5224</v>
      </c>
      <c r="D30" s="15" t="s">
        <v>437</v>
      </c>
      <c r="E30" s="15" t="s">
        <v>152</v>
      </c>
      <c r="F30" s="15" t="s">
        <v>565</v>
      </c>
      <c r="G30" s="15" t="s">
        <v>153</v>
      </c>
      <c r="H30" s="15" t="s">
        <v>34</v>
      </c>
      <c r="I30" s="14">
        <v>1</v>
      </c>
      <c r="J30" s="14">
        <v>100000</v>
      </c>
      <c r="K30" s="16">
        <f t="shared" si="0"/>
        <v>100000</v>
      </c>
      <c r="L30" s="7" t="s">
        <v>35</v>
      </c>
      <c r="M30" s="15" t="s">
        <v>133</v>
      </c>
      <c r="N30" s="15" t="s">
        <v>95</v>
      </c>
      <c r="O30" s="18" t="s">
        <v>14</v>
      </c>
      <c r="P30" s="11" t="s">
        <v>651</v>
      </c>
    </row>
    <row r="31" spans="1:16" ht="26.4" x14ac:dyDescent="0.3">
      <c r="A31" s="15" t="s">
        <v>280</v>
      </c>
      <c r="B31" s="15" t="s">
        <v>69</v>
      </c>
      <c r="C31" s="15">
        <v>5224</v>
      </c>
      <c r="D31" s="15" t="s">
        <v>438</v>
      </c>
      <c r="E31" s="15" t="s">
        <v>154</v>
      </c>
      <c r="F31" s="15" t="s">
        <v>566</v>
      </c>
      <c r="G31" s="15" t="s">
        <v>155</v>
      </c>
      <c r="H31" s="15" t="s">
        <v>34</v>
      </c>
      <c r="I31" s="14">
        <v>25</v>
      </c>
      <c r="J31" s="14">
        <v>5000</v>
      </c>
      <c r="K31" s="16">
        <f t="shared" si="0"/>
        <v>125000</v>
      </c>
      <c r="L31" s="7" t="s">
        <v>35</v>
      </c>
      <c r="M31" s="15" t="s">
        <v>133</v>
      </c>
      <c r="N31" s="15" t="s">
        <v>95</v>
      </c>
      <c r="O31" s="18" t="s">
        <v>14</v>
      </c>
      <c r="P31" s="11" t="s">
        <v>651</v>
      </c>
    </row>
    <row r="32" spans="1:16" ht="26.4" x14ac:dyDescent="0.3">
      <c r="A32" s="15" t="s">
        <v>280</v>
      </c>
      <c r="B32" s="15" t="s">
        <v>69</v>
      </c>
      <c r="C32" s="15">
        <v>5224</v>
      </c>
      <c r="D32" s="15" t="s">
        <v>439</v>
      </c>
      <c r="E32" s="15" t="s">
        <v>156</v>
      </c>
      <c r="F32" s="15" t="s">
        <v>567</v>
      </c>
      <c r="G32" s="15" t="s">
        <v>157</v>
      </c>
      <c r="H32" s="15" t="s">
        <v>34</v>
      </c>
      <c r="I32" s="14">
        <v>20</v>
      </c>
      <c r="J32" s="14">
        <v>4500</v>
      </c>
      <c r="K32" s="16">
        <f t="shared" si="0"/>
        <v>90000</v>
      </c>
      <c r="L32" s="7" t="s">
        <v>35</v>
      </c>
      <c r="M32" s="15" t="s">
        <v>133</v>
      </c>
      <c r="N32" s="15" t="s">
        <v>95</v>
      </c>
      <c r="O32" s="18" t="s">
        <v>14</v>
      </c>
      <c r="P32" s="11" t="s">
        <v>651</v>
      </c>
    </row>
    <row r="33" spans="1:16" ht="26.4" x14ac:dyDescent="0.3">
      <c r="A33" s="15" t="s">
        <v>280</v>
      </c>
      <c r="B33" s="15" t="s">
        <v>69</v>
      </c>
      <c r="C33" s="15">
        <v>5224</v>
      </c>
      <c r="D33" s="15" t="s">
        <v>440</v>
      </c>
      <c r="E33" s="15" t="s">
        <v>158</v>
      </c>
      <c r="F33" s="15" t="s">
        <v>568</v>
      </c>
      <c r="G33" s="15" t="s">
        <v>159</v>
      </c>
      <c r="H33" s="15" t="s">
        <v>34</v>
      </c>
      <c r="I33" s="14">
        <v>2</v>
      </c>
      <c r="J33" s="14">
        <v>15000</v>
      </c>
      <c r="K33" s="16">
        <f t="shared" si="0"/>
        <v>30000</v>
      </c>
      <c r="L33" s="7" t="s">
        <v>35</v>
      </c>
      <c r="M33" s="15" t="s">
        <v>127</v>
      </c>
      <c r="N33" s="15" t="s">
        <v>95</v>
      </c>
      <c r="O33" s="18" t="s">
        <v>14</v>
      </c>
      <c r="P33" s="11" t="s">
        <v>651</v>
      </c>
    </row>
    <row r="34" spans="1:16" ht="26.4" x14ac:dyDescent="0.3">
      <c r="A34" s="15" t="s">
        <v>280</v>
      </c>
      <c r="B34" s="15" t="s">
        <v>69</v>
      </c>
      <c r="C34" s="15">
        <v>5224</v>
      </c>
      <c r="D34" s="15" t="s">
        <v>441</v>
      </c>
      <c r="E34" s="15" t="s">
        <v>655</v>
      </c>
      <c r="F34" s="15" t="s">
        <v>656</v>
      </c>
      <c r="G34" s="15" t="s">
        <v>160</v>
      </c>
      <c r="H34" s="15" t="s">
        <v>34</v>
      </c>
      <c r="I34" s="14">
        <v>10</v>
      </c>
      <c r="J34" s="14">
        <v>7000</v>
      </c>
      <c r="K34" s="16">
        <f t="shared" si="0"/>
        <v>70000</v>
      </c>
      <c r="L34" s="7" t="s">
        <v>35</v>
      </c>
      <c r="M34" s="15" t="s">
        <v>133</v>
      </c>
      <c r="N34" s="15" t="s">
        <v>95</v>
      </c>
      <c r="O34" s="18" t="s">
        <v>14</v>
      </c>
      <c r="P34" s="11" t="s">
        <v>651</v>
      </c>
    </row>
    <row r="35" spans="1:16" ht="26.4" x14ac:dyDescent="0.3">
      <c r="A35" s="15" t="s">
        <v>280</v>
      </c>
      <c r="B35" s="15" t="s">
        <v>69</v>
      </c>
      <c r="C35" s="15">
        <v>5224</v>
      </c>
      <c r="D35" s="15" t="s">
        <v>442</v>
      </c>
      <c r="E35" s="15" t="s">
        <v>657</v>
      </c>
      <c r="F35" s="15" t="s">
        <v>658</v>
      </c>
      <c r="G35" s="15" t="s">
        <v>161</v>
      </c>
      <c r="H35" s="15" t="s">
        <v>34</v>
      </c>
      <c r="I35" s="14">
        <v>2</v>
      </c>
      <c r="J35" s="14">
        <v>98000</v>
      </c>
      <c r="K35" s="16">
        <f t="shared" si="0"/>
        <v>196000</v>
      </c>
      <c r="L35" s="7" t="s">
        <v>35</v>
      </c>
      <c r="M35" s="15" t="s">
        <v>133</v>
      </c>
      <c r="N35" s="15" t="s">
        <v>95</v>
      </c>
      <c r="O35" s="18" t="s">
        <v>14</v>
      </c>
      <c r="P35" s="11" t="s">
        <v>651</v>
      </c>
    </row>
    <row r="36" spans="1:16" ht="26.4" x14ac:dyDescent="0.3">
      <c r="A36" s="15" t="s">
        <v>280</v>
      </c>
      <c r="B36" s="15" t="s">
        <v>69</v>
      </c>
      <c r="C36" s="15">
        <v>5224</v>
      </c>
      <c r="D36" s="15" t="s">
        <v>443</v>
      </c>
      <c r="E36" s="15" t="s">
        <v>162</v>
      </c>
      <c r="F36" s="15" t="s">
        <v>569</v>
      </c>
      <c r="G36" s="15" t="s">
        <v>163</v>
      </c>
      <c r="H36" s="15" t="s">
        <v>34</v>
      </c>
      <c r="I36" s="14">
        <v>20</v>
      </c>
      <c r="J36" s="14">
        <v>6000</v>
      </c>
      <c r="K36" s="16">
        <f t="shared" si="0"/>
        <v>120000</v>
      </c>
      <c r="L36" s="7" t="s">
        <v>35</v>
      </c>
      <c r="M36" s="15" t="s">
        <v>133</v>
      </c>
      <c r="N36" s="15" t="s">
        <v>95</v>
      </c>
      <c r="O36" s="18" t="s">
        <v>14</v>
      </c>
      <c r="P36" s="11" t="s">
        <v>651</v>
      </c>
    </row>
    <row r="37" spans="1:16" ht="52.8" x14ac:dyDescent="0.3">
      <c r="A37" s="15" t="s">
        <v>280</v>
      </c>
      <c r="B37" s="15" t="s">
        <v>69</v>
      </c>
      <c r="C37" s="15">
        <v>5224</v>
      </c>
      <c r="D37" s="15" t="s">
        <v>444</v>
      </c>
      <c r="E37" s="15" t="s">
        <v>164</v>
      </c>
      <c r="F37" s="15" t="s">
        <v>570</v>
      </c>
      <c r="G37" s="15" t="s">
        <v>165</v>
      </c>
      <c r="H37" s="15" t="s">
        <v>34</v>
      </c>
      <c r="I37" s="14">
        <v>20</v>
      </c>
      <c r="J37" s="14">
        <v>10000</v>
      </c>
      <c r="K37" s="16">
        <f t="shared" si="0"/>
        <v>200000</v>
      </c>
      <c r="L37" s="7" t="s">
        <v>35</v>
      </c>
      <c r="M37" s="15" t="s">
        <v>133</v>
      </c>
      <c r="N37" s="15" t="s">
        <v>95</v>
      </c>
      <c r="O37" s="18" t="s">
        <v>14</v>
      </c>
      <c r="P37" s="11" t="s">
        <v>651</v>
      </c>
    </row>
    <row r="38" spans="1:16" ht="26.4" x14ac:dyDescent="0.3">
      <c r="A38" s="15" t="s">
        <v>280</v>
      </c>
      <c r="B38" s="15" t="s">
        <v>69</v>
      </c>
      <c r="C38" s="15">
        <v>5224</v>
      </c>
      <c r="D38" s="15" t="s">
        <v>445</v>
      </c>
      <c r="E38" s="15" t="s">
        <v>166</v>
      </c>
      <c r="F38" s="15" t="s">
        <v>571</v>
      </c>
      <c r="G38" s="15" t="s">
        <v>167</v>
      </c>
      <c r="H38" s="15" t="s">
        <v>34</v>
      </c>
      <c r="I38" s="14">
        <v>10</v>
      </c>
      <c r="J38" s="14">
        <v>4500</v>
      </c>
      <c r="K38" s="16">
        <f t="shared" si="0"/>
        <v>45000</v>
      </c>
      <c r="L38" s="7" t="s">
        <v>35</v>
      </c>
      <c r="M38" s="15" t="s">
        <v>133</v>
      </c>
      <c r="N38" s="15" t="s">
        <v>95</v>
      </c>
      <c r="O38" s="18" t="s">
        <v>14</v>
      </c>
      <c r="P38" s="11" t="s">
        <v>651</v>
      </c>
    </row>
    <row r="39" spans="1:16" ht="26.4" x14ac:dyDescent="0.3">
      <c r="A39" s="15" t="s">
        <v>280</v>
      </c>
      <c r="B39" s="15" t="s">
        <v>69</v>
      </c>
      <c r="C39" s="15">
        <v>5224</v>
      </c>
      <c r="D39" s="15" t="s">
        <v>446</v>
      </c>
      <c r="E39" s="15" t="s">
        <v>166</v>
      </c>
      <c r="F39" s="15" t="s">
        <v>571</v>
      </c>
      <c r="G39" s="15" t="s">
        <v>168</v>
      </c>
      <c r="H39" s="15" t="s">
        <v>34</v>
      </c>
      <c r="I39" s="14">
        <v>10</v>
      </c>
      <c r="J39" s="14">
        <v>4500</v>
      </c>
      <c r="K39" s="16">
        <f t="shared" si="0"/>
        <v>45000</v>
      </c>
      <c r="L39" s="7" t="s">
        <v>35</v>
      </c>
      <c r="M39" s="15" t="s">
        <v>133</v>
      </c>
      <c r="N39" s="15" t="s">
        <v>95</v>
      </c>
      <c r="O39" s="18" t="s">
        <v>14</v>
      </c>
      <c r="P39" s="11" t="s">
        <v>651</v>
      </c>
    </row>
    <row r="40" spans="1:16" ht="26.4" x14ac:dyDescent="0.3">
      <c r="A40" s="15" t="s">
        <v>280</v>
      </c>
      <c r="B40" s="15" t="s">
        <v>69</v>
      </c>
      <c r="C40" s="15">
        <v>5224</v>
      </c>
      <c r="D40" s="15" t="s">
        <v>447</v>
      </c>
      <c r="E40" s="15" t="s">
        <v>166</v>
      </c>
      <c r="F40" s="15" t="s">
        <v>571</v>
      </c>
      <c r="G40" s="15" t="s">
        <v>169</v>
      </c>
      <c r="H40" s="15" t="s">
        <v>34</v>
      </c>
      <c r="I40" s="14">
        <v>10</v>
      </c>
      <c r="J40" s="14">
        <v>4500</v>
      </c>
      <c r="K40" s="16">
        <f t="shared" si="0"/>
        <v>45000</v>
      </c>
      <c r="L40" s="7" t="s">
        <v>35</v>
      </c>
      <c r="M40" s="15" t="s">
        <v>133</v>
      </c>
      <c r="N40" s="15" t="s">
        <v>95</v>
      </c>
      <c r="O40" s="18" t="s">
        <v>14</v>
      </c>
      <c r="P40" s="11" t="s">
        <v>651</v>
      </c>
    </row>
    <row r="41" spans="1:16" ht="26.4" x14ac:dyDescent="0.3">
      <c r="A41" s="15" t="s">
        <v>280</v>
      </c>
      <c r="B41" s="15" t="s">
        <v>69</v>
      </c>
      <c r="C41" s="15">
        <v>5224</v>
      </c>
      <c r="D41" s="15" t="s">
        <v>448</v>
      </c>
      <c r="E41" s="15" t="s">
        <v>170</v>
      </c>
      <c r="F41" s="15" t="s">
        <v>572</v>
      </c>
      <c r="G41" s="15" t="s">
        <v>171</v>
      </c>
      <c r="H41" s="15" t="s">
        <v>34</v>
      </c>
      <c r="I41" s="14">
        <v>20</v>
      </c>
      <c r="J41" s="14">
        <v>20000</v>
      </c>
      <c r="K41" s="16">
        <f t="shared" si="0"/>
        <v>400000</v>
      </c>
      <c r="L41" s="7" t="s">
        <v>35</v>
      </c>
      <c r="M41" s="15" t="s">
        <v>133</v>
      </c>
      <c r="N41" s="15" t="s">
        <v>95</v>
      </c>
      <c r="O41" s="18" t="s">
        <v>14</v>
      </c>
      <c r="P41" s="11" t="s">
        <v>651</v>
      </c>
    </row>
    <row r="42" spans="1:16" ht="26.4" x14ac:dyDescent="0.3">
      <c r="A42" s="15" t="s">
        <v>280</v>
      </c>
      <c r="B42" s="15" t="s">
        <v>69</v>
      </c>
      <c r="C42" s="15">
        <v>5224</v>
      </c>
      <c r="D42" s="15" t="s">
        <v>449</v>
      </c>
      <c r="E42" s="15" t="s">
        <v>172</v>
      </c>
      <c r="F42" s="15" t="s">
        <v>573</v>
      </c>
      <c r="G42" s="15" t="s">
        <v>173</v>
      </c>
      <c r="H42" s="15" t="s">
        <v>34</v>
      </c>
      <c r="I42" s="14">
        <v>50</v>
      </c>
      <c r="J42" s="14">
        <v>35000</v>
      </c>
      <c r="K42" s="16">
        <f t="shared" si="0"/>
        <v>1750000</v>
      </c>
      <c r="L42" s="7" t="s">
        <v>35</v>
      </c>
      <c r="M42" s="15" t="s">
        <v>133</v>
      </c>
      <c r="N42" s="15" t="s">
        <v>95</v>
      </c>
      <c r="O42" s="18" t="s">
        <v>14</v>
      </c>
      <c r="P42" s="11" t="s">
        <v>651</v>
      </c>
    </row>
    <row r="43" spans="1:16" ht="26.4" x14ac:dyDescent="0.3">
      <c r="A43" s="15" t="s">
        <v>280</v>
      </c>
      <c r="B43" s="15" t="s">
        <v>69</v>
      </c>
      <c r="C43" s="15">
        <v>5224</v>
      </c>
      <c r="D43" s="15" t="s">
        <v>450</v>
      </c>
      <c r="E43" s="15" t="s">
        <v>174</v>
      </c>
      <c r="F43" s="15" t="s">
        <v>574</v>
      </c>
      <c r="G43" s="15" t="s">
        <v>175</v>
      </c>
      <c r="H43" s="15" t="s">
        <v>34</v>
      </c>
      <c r="I43" s="14">
        <v>10</v>
      </c>
      <c r="J43" s="14">
        <v>209990</v>
      </c>
      <c r="K43" s="16">
        <f t="shared" si="0"/>
        <v>2099900</v>
      </c>
      <c r="L43" s="7" t="s">
        <v>35</v>
      </c>
      <c r="M43" s="15" t="s">
        <v>133</v>
      </c>
      <c r="N43" s="15" t="s">
        <v>95</v>
      </c>
      <c r="O43" s="18" t="s">
        <v>14</v>
      </c>
      <c r="P43" s="11" t="s">
        <v>651</v>
      </c>
    </row>
    <row r="44" spans="1:16" ht="39.6" x14ac:dyDescent="0.3">
      <c r="A44" s="15" t="s">
        <v>280</v>
      </c>
      <c r="B44" s="15" t="s">
        <v>69</v>
      </c>
      <c r="C44" s="15">
        <v>5224</v>
      </c>
      <c r="D44" s="15" t="s">
        <v>451</v>
      </c>
      <c r="E44" s="15" t="s">
        <v>176</v>
      </c>
      <c r="F44" s="15" t="s">
        <v>575</v>
      </c>
      <c r="G44" s="15" t="s">
        <v>177</v>
      </c>
      <c r="H44" s="15" t="s">
        <v>34</v>
      </c>
      <c r="I44" s="14">
        <v>1</v>
      </c>
      <c r="J44" s="14">
        <v>100000</v>
      </c>
      <c r="K44" s="16">
        <f t="shared" si="0"/>
        <v>100000</v>
      </c>
      <c r="L44" s="7" t="s">
        <v>35</v>
      </c>
      <c r="M44" s="15" t="s">
        <v>127</v>
      </c>
      <c r="N44" s="15" t="s">
        <v>95</v>
      </c>
      <c r="O44" s="18" t="s">
        <v>14</v>
      </c>
      <c r="P44" s="11" t="s">
        <v>651</v>
      </c>
    </row>
    <row r="45" spans="1:16" ht="26.4" x14ac:dyDescent="0.3">
      <c r="A45" s="15" t="s">
        <v>280</v>
      </c>
      <c r="B45" s="15" t="s">
        <v>69</v>
      </c>
      <c r="C45" s="15">
        <v>5224</v>
      </c>
      <c r="D45" s="15" t="s">
        <v>452</v>
      </c>
      <c r="E45" s="15" t="s">
        <v>178</v>
      </c>
      <c r="F45" s="15" t="s">
        <v>576</v>
      </c>
      <c r="G45" s="15" t="s">
        <v>179</v>
      </c>
      <c r="H45" s="15" t="s">
        <v>34</v>
      </c>
      <c r="I45" s="14">
        <v>20</v>
      </c>
      <c r="J45" s="14">
        <v>45000</v>
      </c>
      <c r="K45" s="16">
        <f t="shared" si="0"/>
        <v>900000</v>
      </c>
      <c r="L45" s="7" t="s">
        <v>35</v>
      </c>
      <c r="M45" s="15" t="s">
        <v>133</v>
      </c>
      <c r="N45" s="15" t="s">
        <v>95</v>
      </c>
      <c r="O45" s="18" t="s">
        <v>14</v>
      </c>
      <c r="P45" s="11" t="s">
        <v>651</v>
      </c>
    </row>
    <row r="46" spans="1:16" ht="26.4" x14ac:dyDescent="0.3">
      <c r="A46" s="15" t="s">
        <v>280</v>
      </c>
      <c r="B46" s="15" t="s">
        <v>69</v>
      </c>
      <c r="C46" s="15">
        <v>5224</v>
      </c>
      <c r="D46" s="15" t="s">
        <v>453</v>
      </c>
      <c r="E46" s="15" t="s">
        <v>180</v>
      </c>
      <c r="F46" s="15" t="s">
        <v>577</v>
      </c>
      <c r="G46" s="15" t="s">
        <v>181</v>
      </c>
      <c r="H46" s="15" t="s">
        <v>34</v>
      </c>
      <c r="I46" s="14">
        <v>5</v>
      </c>
      <c r="J46" s="14">
        <v>36690</v>
      </c>
      <c r="K46" s="16">
        <f t="shared" si="0"/>
        <v>183450</v>
      </c>
      <c r="L46" s="7" t="s">
        <v>35</v>
      </c>
      <c r="M46" s="15" t="s">
        <v>133</v>
      </c>
      <c r="N46" s="15" t="s">
        <v>95</v>
      </c>
      <c r="O46" s="18" t="s">
        <v>14</v>
      </c>
      <c r="P46" s="11" t="s">
        <v>651</v>
      </c>
    </row>
    <row r="47" spans="1:16" ht="26.4" x14ac:dyDescent="0.3">
      <c r="A47" s="15" t="s">
        <v>280</v>
      </c>
      <c r="B47" s="15" t="s">
        <v>69</v>
      </c>
      <c r="C47" s="15">
        <v>5224</v>
      </c>
      <c r="D47" s="15" t="s">
        <v>454</v>
      </c>
      <c r="E47" s="15" t="s">
        <v>182</v>
      </c>
      <c r="F47" s="15" t="s">
        <v>578</v>
      </c>
      <c r="G47" s="15" t="s">
        <v>183</v>
      </c>
      <c r="H47" s="15" t="s">
        <v>34</v>
      </c>
      <c r="I47" s="14">
        <v>10</v>
      </c>
      <c r="J47" s="14">
        <v>15000</v>
      </c>
      <c r="K47" s="16">
        <f t="shared" si="0"/>
        <v>150000</v>
      </c>
      <c r="L47" s="7" t="s">
        <v>35</v>
      </c>
      <c r="M47" s="15" t="s">
        <v>133</v>
      </c>
      <c r="N47" s="15" t="s">
        <v>95</v>
      </c>
      <c r="O47" s="18" t="s">
        <v>14</v>
      </c>
      <c r="P47" s="11" t="s">
        <v>651</v>
      </c>
    </row>
    <row r="48" spans="1:16" ht="26.4" x14ac:dyDescent="0.3">
      <c r="A48" s="15" t="s">
        <v>280</v>
      </c>
      <c r="B48" s="15" t="s">
        <v>69</v>
      </c>
      <c r="C48" s="15">
        <v>5224</v>
      </c>
      <c r="D48" s="15" t="s">
        <v>455</v>
      </c>
      <c r="E48" s="15" t="s">
        <v>184</v>
      </c>
      <c r="F48" s="15" t="s">
        <v>185</v>
      </c>
      <c r="G48" s="15" t="s">
        <v>185</v>
      </c>
      <c r="H48" s="15" t="s">
        <v>34</v>
      </c>
      <c r="I48" s="14">
        <v>10</v>
      </c>
      <c r="J48" s="14">
        <v>10000</v>
      </c>
      <c r="K48" s="16">
        <f t="shared" si="0"/>
        <v>100000</v>
      </c>
      <c r="L48" s="7" t="s">
        <v>35</v>
      </c>
      <c r="M48" s="15" t="s">
        <v>127</v>
      </c>
      <c r="N48" s="15" t="s">
        <v>95</v>
      </c>
      <c r="O48" s="18" t="s">
        <v>14</v>
      </c>
      <c r="P48" s="11" t="s">
        <v>651</v>
      </c>
    </row>
    <row r="49" spans="1:16" ht="26.4" x14ac:dyDescent="0.3">
      <c r="A49" s="15" t="s">
        <v>280</v>
      </c>
      <c r="B49" s="15" t="s">
        <v>69</v>
      </c>
      <c r="C49" s="15">
        <v>5224</v>
      </c>
      <c r="D49" s="15" t="s">
        <v>456</v>
      </c>
      <c r="E49" s="15" t="s">
        <v>186</v>
      </c>
      <c r="F49" s="15" t="s">
        <v>579</v>
      </c>
      <c r="G49" s="15" t="s">
        <v>187</v>
      </c>
      <c r="H49" s="15" t="s">
        <v>188</v>
      </c>
      <c r="I49" s="14">
        <v>20</v>
      </c>
      <c r="J49" s="14">
        <v>22400</v>
      </c>
      <c r="K49" s="16">
        <f t="shared" si="0"/>
        <v>448000</v>
      </c>
      <c r="L49" s="7" t="s">
        <v>35</v>
      </c>
      <c r="M49" s="15" t="s">
        <v>133</v>
      </c>
      <c r="N49" s="15" t="s">
        <v>95</v>
      </c>
      <c r="O49" s="18" t="s">
        <v>14</v>
      </c>
      <c r="P49" s="11" t="s">
        <v>651</v>
      </c>
    </row>
    <row r="50" spans="1:16" ht="26.4" x14ac:dyDescent="0.3">
      <c r="A50" s="15" t="s">
        <v>280</v>
      </c>
      <c r="B50" s="15" t="s">
        <v>69</v>
      </c>
      <c r="C50" s="15">
        <v>5224</v>
      </c>
      <c r="D50" s="15" t="s">
        <v>457</v>
      </c>
      <c r="E50" s="15" t="s">
        <v>189</v>
      </c>
      <c r="F50" s="15" t="s">
        <v>580</v>
      </c>
      <c r="G50" s="15" t="s">
        <v>190</v>
      </c>
      <c r="H50" s="15" t="s">
        <v>34</v>
      </c>
      <c r="I50" s="14">
        <v>5</v>
      </c>
      <c r="J50" s="14">
        <v>6000</v>
      </c>
      <c r="K50" s="16">
        <f t="shared" si="0"/>
        <v>30000</v>
      </c>
      <c r="L50" s="7" t="s">
        <v>35</v>
      </c>
      <c r="M50" s="15" t="s">
        <v>127</v>
      </c>
      <c r="N50" s="15" t="s">
        <v>95</v>
      </c>
      <c r="O50" s="18" t="s">
        <v>14</v>
      </c>
      <c r="P50" s="11" t="s">
        <v>651</v>
      </c>
    </row>
    <row r="51" spans="1:16" ht="26.4" x14ac:dyDescent="0.3">
      <c r="A51" s="15" t="s">
        <v>280</v>
      </c>
      <c r="B51" s="15" t="s">
        <v>69</v>
      </c>
      <c r="C51" s="15">
        <v>5224</v>
      </c>
      <c r="D51" s="15" t="s">
        <v>458</v>
      </c>
      <c r="E51" s="15" t="s">
        <v>189</v>
      </c>
      <c r="F51" s="15" t="s">
        <v>580</v>
      </c>
      <c r="G51" s="15" t="s">
        <v>191</v>
      </c>
      <c r="H51" s="15" t="s">
        <v>34</v>
      </c>
      <c r="I51" s="14">
        <v>5</v>
      </c>
      <c r="J51" s="14">
        <v>5000</v>
      </c>
      <c r="K51" s="16">
        <f t="shared" si="0"/>
        <v>25000</v>
      </c>
      <c r="L51" s="7" t="s">
        <v>35</v>
      </c>
      <c r="M51" s="15" t="s">
        <v>127</v>
      </c>
      <c r="N51" s="15" t="s">
        <v>95</v>
      </c>
      <c r="O51" s="18" t="s">
        <v>14</v>
      </c>
      <c r="P51" s="11" t="s">
        <v>651</v>
      </c>
    </row>
    <row r="52" spans="1:16" ht="26.4" x14ac:dyDescent="0.3">
      <c r="A52" s="15" t="s">
        <v>280</v>
      </c>
      <c r="B52" s="15" t="s">
        <v>69</v>
      </c>
      <c r="C52" s="15">
        <v>5224</v>
      </c>
      <c r="D52" s="15" t="s">
        <v>459</v>
      </c>
      <c r="E52" s="15" t="s">
        <v>192</v>
      </c>
      <c r="F52" s="15" t="s">
        <v>581</v>
      </c>
      <c r="G52" s="15" t="s">
        <v>193</v>
      </c>
      <c r="H52" s="15" t="s">
        <v>34</v>
      </c>
      <c r="I52" s="14">
        <v>2</v>
      </c>
      <c r="J52" s="14">
        <v>152026</v>
      </c>
      <c r="K52" s="16">
        <f t="shared" si="0"/>
        <v>304052</v>
      </c>
      <c r="L52" s="7" t="s">
        <v>35</v>
      </c>
      <c r="M52" s="15" t="s">
        <v>133</v>
      </c>
      <c r="N52" s="15" t="s">
        <v>95</v>
      </c>
      <c r="O52" s="18" t="s">
        <v>14</v>
      </c>
      <c r="P52" s="11" t="s">
        <v>651</v>
      </c>
    </row>
    <row r="53" spans="1:16" ht="26.4" x14ac:dyDescent="0.3">
      <c r="A53" s="15" t="s">
        <v>280</v>
      </c>
      <c r="B53" s="15" t="s">
        <v>69</v>
      </c>
      <c r="C53" s="15">
        <v>5224</v>
      </c>
      <c r="D53" s="15" t="s">
        <v>460</v>
      </c>
      <c r="E53" s="15" t="s">
        <v>582</v>
      </c>
      <c r="F53" s="15" t="s">
        <v>583</v>
      </c>
      <c r="G53" s="15" t="s">
        <v>194</v>
      </c>
      <c r="H53" s="15" t="s">
        <v>34</v>
      </c>
      <c r="I53" s="14">
        <v>2</v>
      </c>
      <c r="J53" s="14">
        <v>6000</v>
      </c>
      <c r="K53" s="16">
        <f t="shared" si="0"/>
        <v>12000</v>
      </c>
      <c r="L53" s="7" t="s">
        <v>35</v>
      </c>
      <c r="M53" s="15" t="s">
        <v>127</v>
      </c>
      <c r="N53" s="15" t="s">
        <v>95</v>
      </c>
      <c r="O53" s="18" t="s">
        <v>14</v>
      </c>
      <c r="P53" s="11" t="s">
        <v>651</v>
      </c>
    </row>
    <row r="54" spans="1:16" ht="26.4" x14ac:dyDescent="0.3">
      <c r="A54" s="15" t="s">
        <v>280</v>
      </c>
      <c r="B54" s="15" t="s">
        <v>69</v>
      </c>
      <c r="C54" s="15">
        <v>5224</v>
      </c>
      <c r="D54" s="15" t="s">
        <v>461</v>
      </c>
      <c r="E54" s="15" t="s">
        <v>195</v>
      </c>
      <c r="F54" s="15" t="s">
        <v>584</v>
      </c>
      <c r="G54" s="15" t="s">
        <v>196</v>
      </c>
      <c r="H54" s="15" t="s">
        <v>197</v>
      </c>
      <c r="I54" s="14">
        <v>5</v>
      </c>
      <c r="J54" s="14">
        <v>107000</v>
      </c>
      <c r="K54" s="16">
        <f t="shared" si="0"/>
        <v>535000</v>
      </c>
      <c r="L54" s="7" t="s">
        <v>35</v>
      </c>
      <c r="M54" s="15" t="s">
        <v>133</v>
      </c>
      <c r="N54" s="15" t="s">
        <v>95</v>
      </c>
      <c r="O54" s="18" t="s">
        <v>14</v>
      </c>
      <c r="P54" s="11" t="s">
        <v>651</v>
      </c>
    </row>
    <row r="55" spans="1:16" ht="26.4" x14ac:dyDescent="0.3">
      <c r="A55" s="15" t="s">
        <v>280</v>
      </c>
      <c r="B55" s="15" t="s">
        <v>69</v>
      </c>
      <c r="C55" s="15">
        <v>5224</v>
      </c>
      <c r="D55" s="15" t="s">
        <v>462</v>
      </c>
      <c r="E55" s="15" t="s">
        <v>198</v>
      </c>
      <c r="F55" s="15" t="s">
        <v>585</v>
      </c>
      <c r="G55" s="15" t="s">
        <v>199</v>
      </c>
      <c r="H55" s="15" t="s">
        <v>34</v>
      </c>
      <c r="I55" s="14">
        <v>5</v>
      </c>
      <c r="J55" s="14">
        <v>37544</v>
      </c>
      <c r="K55" s="16">
        <f t="shared" si="0"/>
        <v>187720</v>
      </c>
      <c r="L55" s="7" t="s">
        <v>35</v>
      </c>
      <c r="M55" s="15" t="s">
        <v>127</v>
      </c>
      <c r="N55" s="15" t="s">
        <v>95</v>
      </c>
      <c r="O55" s="18" t="s">
        <v>14</v>
      </c>
      <c r="P55" s="11" t="s">
        <v>651</v>
      </c>
    </row>
    <row r="56" spans="1:16" ht="26.4" x14ac:dyDescent="0.3">
      <c r="A56" s="15" t="s">
        <v>280</v>
      </c>
      <c r="B56" s="15" t="s">
        <v>69</v>
      </c>
      <c r="C56" s="15">
        <v>5224</v>
      </c>
      <c r="D56" s="15" t="s">
        <v>463</v>
      </c>
      <c r="E56" s="15" t="s">
        <v>200</v>
      </c>
      <c r="F56" s="15" t="s">
        <v>586</v>
      </c>
      <c r="G56" s="15" t="s">
        <v>201</v>
      </c>
      <c r="H56" s="15" t="s">
        <v>34</v>
      </c>
      <c r="I56" s="14">
        <v>50</v>
      </c>
      <c r="J56" s="14">
        <v>15000</v>
      </c>
      <c r="K56" s="16">
        <f t="shared" si="0"/>
        <v>750000</v>
      </c>
      <c r="L56" s="7" t="s">
        <v>35</v>
      </c>
      <c r="M56" s="15" t="s">
        <v>127</v>
      </c>
      <c r="N56" s="15" t="s">
        <v>95</v>
      </c>
      <c r="O56" s="18" t="s">
        <v>14</v>
      </c>
      <c r="P56" s="11" t="s">
        <v>651</v>
      </c>
    </row>
    <row r="57" spans="1:16" ht="26.4" x14ac:dyDescent="0.3">
      <c r="A57" s="15" t="s">
        <v>280</v>
      </c>
      <c r="B57" s="15" t="s">
        <v>69</v>
      </c>
      <c r="C57" s="15">
        <v>5224</v>
      </c>
      <c r="D57" s="15" t="s">
        <v>464</v>
      </c>
      <c r="E57" s="15" t="s">
        <v>202</v>
      </c>
      <c r="F57" s="15" t="s">
        <v>587</v>
      </c>
      <c r="G57" s="15" t="s">
        <v>203</v>
      </c>
      <c r="H57" s="15" t="s">
        <v>720</v>
      </c>
      <c r="I57" s="14">
        <v>100</v>
      </c>
      <c r="J57" s="14">
        <v>10000</v>
      </c>
      <c r="K57" s="16">
        <f t="shared" si="0"/>
        <v>1000000</v>
      </c>
      <c r="L57" s="7" t="s">
        <v>35</v>
      </c>
      <c r="M57" s="15" t="s">
        <v>127</v>
      </c>
      <c r="N57" s="15" t="s">
        <v>95</v>
      </c>
      <c r="O57" s="18" t="s">
        <v>14</v>
      </c>
      <c r="P57" s="11" t="s">
        <v>651</v>
      </c>
    </row>
    <row r="58" spans="1:16" ht="26.4" x14ac:dyDescent="0.3">
      <c r="A58" s="15" t="s">
        <v>280</v>
      </c>
      <c r="B58" s="15" t="s">
        <v>69</v>
      </c>
      <c r="C58" s="15">
        <v>5224</v>
      </c>
      <c r="D58" s="15" t="s">
        <v>465</v>
      </c>
      <c r="E58" s="15" t="s">
        <v>204</v>
      </c>
      <c r="F58" s="15" t="s">
        <v>588</v>
      </c>
      <c r="G58" s="15" t="s">
        <v>205</v>
      </c>
      <c r="H58" s="15" t="s">
        <v>34</v>
      </c>
      <c r="I58" s="14">
        <v>1000</v>
      </c>
      <c r="J58" s="14">
        <v>1000</v>
      </c>
      <c r="K58" s="16">
        <f t="shared" si="0"/>
        <v>1000000</v>
      </c>
      <c r="L58" s="7" t="s">
        <v>35</v>
      </c>
      <c r="M58" s="15" t="s">
        <v>127</v>
      </c>
      <c r="N58" s="15" t="s">
        <v>95</v>
      </c>
      <c r="O58" s="18" t="s">
        <v>14</v>
      </c>
      <c r="P58" s="11" t="s">
        <v>651</v>
      </c>
    </row>
    <row r="59" spans="1:16" ht="26.4" x14ac:dyDescent="0.3">
      <c r="A59" s="15" t="s">
        <v>280</v>
      </c>
      <c r="B59" s="15" t="s">
        <v>69</v>
      </c>
      <c r="C59" s="15">
        <v>5224</v>
      </c>
      <c r="D59" s="15" t="s">
        <v>466</v>
      </c>
      <c r="E59" s="15" t="s">
        <v>206</v>
      </c>
      <c r="F59" s="15" t="s">
        <v>589</v>
      </c>
      <c r="G59" s="15" t="s">
        <v>207</v>
      </c>
      <c r="H59" s="15" t="s">
        <v>188</v>
      </c>
      <c r="I59" s="14">
        <v>3</v>
      </c>
      <c r="J59" s="14">
        <v>50000</v>
      </c>
      <c r="K59" s="16">
        <f t="shared" si="0"/>
        <v>150000</v>
      </c>
      <c r="L59" s="7" t="s">
        <v>35</v>
      </c>
      <c r="M59" s="15" t="s">
        <v>127</v>
      </c>
      <c r="N59" s="15" t="s">
        <v>95</v>
      </c>
      <c r="O59" s="18" t="s">
        <v>14</v>
      </c>
      <c r="P59" s="11" t="s">
        <v>651</v>
      </c>
    </row>
    <row r="60" spans="1:16" ht="26.4" x14ac:dyDescent="0.3">
      <c r="A60" s="15" t="s">
        <v>280</v>
      </c>
      <c r="B60" s="15" t="s">
        <v>69</v>
      </c>
      <c r="C60" s="15">
        <v>5224</v>
      </c>
      <c r="D60" s="15" t="s">
        <v>467</v>
      </c>
      <c r="E60" s="15" t="s">
        <v>208</v>
      </c>
      <c r="F60" s="15" t="s">
        <v>590</v>
      </c>
      <c r="G60" s="15" t="s">
        <v>209</v>
      </c>
      <c r="H60" s="15" t="s">
        <v>34</v>
      </c>
      <c r="I60" s="14">
        <v>50</v>
      </c>
      <c r="J60" s="14">
        <v>92000</v>
      </c>
      <c r="K60" s="16">
        <f t="shared" si="0"/>
        <v>4600000</v>
      </c>
      <c r="L60" s="7" t="s">
        <v>35</v>
      </c>
      <c r="M60" s="15" t="s">
        <v>127</v>
      </c>
      <c r="N60" s="15" t="s">
        <v>95</v>
      </c>
      <c r="O60" s="18" t="s">
        <v>14</v>
      </c>
      <c r="P60" s="11" t="s">
        <v>651</v>
      </c>
    </row>
    <row r="61" spans="1:16" ht="26.4" x14ac:dyDescent="0.3">
      <c r="A61" s="15" t="s">
        <v>280</v>
      </c>
      <c r="B61" s="15" t="s">
        <v>69</v>
      </c>
      <c r="C61" s="15">
        <v>5224</v>
      </c>
      <c r="D61" s="15" t="s">
        <v>468</v>
      </c>
      <c r="E61" s="15" t="s">
        <v>210</v>
      </c>
      <c r="F61" s="15" t="s">
        <v>591</v>
      </c>
      <c r="G61" s="15" t="s">
        <v>211</v>
      </c>
      <c r="H61" s="15" t="s">
        <v>34</v>
      </c>
      <c r="I61" s="14">
        <v>50</v>
      </c>
      <c r="J61" s="14">
        <v>25000</v>
      </c>
      <c r="K61" s="16">
        <f t="shared" si="0"/>
        <v>1250000</v>
      </c>
      <c r="L61" s="7" t="s">
        <v>35</v>
      </c>
      <c r="M61" s="15" t="s">
        <v>133</v>
      </c>
      <c r="N61" s="15" t="s">
        <v>95</v>
      </c>
      <c r="O61" s="18" t="s">
        <v>14</v>
      </c>
      <c r="P61" s="11" t="s">
        <v>651</v>
      </c>
    </row>
    <row r="62" spans="1:16" ht="26.4" x14ac:dyDescent="0.3">
      <c r="A62" s="15" t="s">
        <v>280</v>
      </c>
      <c r="B62" s="15" t="s">
        <v>69</v>
      </c>
      <c r="C62" s="15">
        <v>5224</v>
      </c>
      <c r="D62" s="15" t="s">
        <v>469</v>
      </c>
      <c r="E62" s="15" t="s">
        <v>212</v>
      </c>
      <c r="F62" s="15" t="s">
        <v>592</v>
      </c>
      <c r="G62" s="15" t="s">
        <v>213</v>
      </c>
      <c r="H62" s="15" t="s">
        <v>34</v>
      </c>
      <c r="I62" s="14">
        <v>50</v>
      </c>
      <c r="J62" s="14">
        <v>25000</v>
      </c>
      <c r="K62" s="16">
        <f t="shared" si="0"/>
        <v>1250000</v>
      </c>
      <c r="L62" s="7" t="s">
        <v>35</v>
      </c>
      <c r="M62" s="15" t="s">
        <v>127</v>
      </c>
      <c r="N62" s="15" t="s">
        <v>95</v>
      </c>
      <c r="O62" s="18" t="s">
        <v>14</v>
      </c>
      <c r="P62" s="11" t="s">
        <v>651</v>
      </c>
    </row>
    <row r="63" spans="1:16" ht="26.4" x14ac:dyDescent="0.3">
      <c r="A63" s="15" t="s">
        <v>280</v>
      </c>
      <c r="B63" s="15" t="s">
        <v>69</v>
      </c>
      <c r="C63" s="15">
        <v>5224</v>
      </c>
      <c r="D63" s="15" t="s">
        <v>470</v>
      </c>
      <c r="E63" s="15" t="s">
        <v>214</v>
      </c>
      <c r="F63" s="15" t="s">
        <v>593</v>
      </c>
      <c r="G63" s="15" t="s">
        <v>215</v>
      </c>
      <c r="H63" s="15" t="s">
        <v>34</v>
      </c>
      <c r="I63" s="14">
        <v>50</v>
      </c>
      <c r="J63" s="14">
        <v>25000</v>
      </c>
      <c r="K63" s="16">
        <f t="shared" si="0"/>
        <v>1250000</v>
      </c>
      <c r="L63" s="7" t="s">
        <v>35</v>
      </c>
      <c r="M63" s="15" t="s">
        <v>127</v>
      </c>
      <c r="N63" s="15" t="s">
        <v>95</v>
      </c>
      <c r="O63" s="18" t="s">
        <v>14</v>
      </c>
      <c r="P63" s="11" t="s">
        <v>651</v>
      </c>
    </row>
    <row r="64" spans="1:16" ht="26.4" x14ac:dyDescent="0.3">
      <c r="A64" s="15" t="s">
        <v>280</v>
      </c>
      <c r="B64" s="15" t="s">
        <v>69</v>
      </c>
      <c r="C64" s="15">
        <v>5224</v>
      </c>
      <c r="D64" s="15" t="s">
        <v>471</v>
      </c>
      <c r="E64" s="15" t="s">
        <v>214</v>
      </c>
      <c r="F64" s="15" t="s">
        <v>593</v>
      </c>
      <c r="G64" s="15" t="s">
        <v>216</v>
      </c>
      <c r="H64" s="15" t="s">
        <v>34</v>
      </c>
      <c r="I64" s="14">
        <v>50</v>
      </c>
      <c r="J64" s="14">
        <v>25000</v>
      </c>
      <c r="K64" s="16">
        <f t="shared" si="0"/>
        <v>1250000</v>
      </c>
      <c r="L64" s="7" t="s">
        <v>35</v>
      </c>
      <c r="M64" s="15" t="s">
        <v>127</v>
      </c>
      <c r="N64" s="15" t="s">
        <v>95</v>
      </c>
      <c r="O64" s="18" t="s">
        <v>14</v>
      </c>
      <c r="P64" s="11" t="s">
        <v>651</v>
      </c>
    </row>
    <row r="65" spans="1:16" ht="26.4" x14ac:dyDescent="0.3">
      <c r="A65" s="15" t="s">
        <v>280</v>
      </c>
      <c r="B65" s="15" t="s">
        <v>69</v>
      </c>
      <c r="C65" s="15">
        <v>5224</v>
      </c>
      <c r="D65" s="15" t="s">
        <v>472</v>
      </c>
      <c r="E65" s="15" t="s">
        <v>214</v>
      </c>
      <c r="F65" s="15" t="s">
        <v>593</v>
      </c>
      <c r="G65" s="15" t="s">
        <v>217</v>
      </c>
      <c r="H65" s="15" t="s">
        <v>34</v>
      </c>
      <c r="I65" s="14">
        <v>50</v>
      </c>
      <c r="J65" s="14">
        <v>25000</v>
      </c>
      <c r="K65" s="16">
        <f t="shared" si="0"/>
        <v>1250000</v>
      </c>
      <c r="L65" s="7" t="s">
        <v>35</v>
      </c>
      <c r="M65" s="15" t="s">
        <v>127</v>
      </c>
      <c r="N65" s="15" t="s">
        <v>95</v>
      </c>
      <c r="O65" s="18" t="s">
        <v>14</v>
      </c>
      <c r="P65" s="11" t="s">
        <v>651</v>
      </c>
    </row>
    <row r="66" spans="1:16" ht="26.4" x14ac:dyDescent="0.3">
      <c r="A66" s="15" t="s">
        <v>280</v>
      </c>
      <c r="B66" s="15" t="s">
        <v>69</v>
      </c>
      <c r="C66" s="15">
        <v>5224</v>
      </c>
      <c r="D66" s="15" t="s">
        <v>473</v>
      </c>
      <c r="E66" s="15" t="s">
        <v>214</v>
      </c>
      <c r="F66" s="15" t="s">
        <v>593</v>
      </c>
      <c r="G66" s="15" t="s">
        <v>218</v>
      </c>
      <c r="H66" s="15" t="s">
        <v>34</v>
      </c>
      <c r="I66" s="14">
        <v>50</v>
      </c>
      <c r="J66" s="14">
        <v>25000</v>
      </c>
      <c r="K66" s="16">
        <f t="shared" si="0"/>
        <v>1250000</v>
      </c>
      <c r="L66" s="7" t="s">
        <v>35</v>
      </c>
      <c r="M66" s="15" t="s">
        <v>127</v>
      </c>
      <c r="N66" s="15" t="s">
        <v>95</v>
      </c>
      <c r="O66" s="18" t="s">
        <v>14</v>
      </c>
      <c r="P66" s="11" t="s">
        <v>651</v>
      </c>
    </row>
    <row r="67" spans="1:16" ht="26.4" x14ac:dyDescent="0.3">
      <c r="A67" s="15" t="s">
        <v>280</v>
      </c>
      <c r="B67" s="15" t="s">
        <v>69</v>
      </c>
      <c r="C67" s="15">
        <v>5224</v>
      </c>
      <c r="D67" s="15" t="s">
        <v>474</v>
      </c>
      <c r="E67" s="15" t="s">
        <v>219</v>
      </c>
      <c r="F67" s="15" t="s">
        <v>594</v>
      </c>
      <c r="G67" s="15" t="s">
        <v>220</v>
      </c>
      <c r="H67" s="15" t="s">
        <v>34</v>
      </c>
      <c r="I67" s="14">
        <v>2</v>
      </c>
      <c r="J67" s="14">
        <v>80000</v>
      </c>
      <c r="K67" s="16">
        <f t="shared" si="0"/>
        <v>160000</v>
      </c>
      <c r="L67" s="7" t="s">
        <v>35</v>
      </c>
      <c r="M67" s="15" t="s">
        <v>133</v>
      </c>
      <c r="N67" s="15" t="s">
        <v>95</v>
      </c>
      <c r="O67" s="18" t="s">
        <v>14</v>
      </c>
      <c r="P67" s="11" t="s">
        <v>651</v>
      </c>
    </row>
    <row r="68" spans="1:16" ht="26.4" x14ac:dyDescent="0.3">
      <c r="A68" s="15" t="s">
        <v>280</v>
      </c>
      <c r="B68" s="15" t="s">
        <v>69</v>
      </c>
      <c r="C68" s="15">
        <v>5224</v>
      </c>
      <c r="D68" s="15" t="s">
        <v>475</v>
      </c>
      <c r="E68" s="15" t="s">
        <v>221</v>
      </c>
      <c r="F68" s="15" t="s">
        <v>595</v>
      </c>
      <c r="G68" s="15" t="s">
        <v>222</v>
      </c>
      <c r="H68" s="15" t="s">
        <v>34</v>
      </c>
      <c r="I68" s="14">
        <v>40</v>
      </c>
      <c r="J68" s="14">
        <v>15000</v>
      </c>
      <c r="K68" s="16">
        <f t="shared" si="0"/>
        <v>600000</v>
      </c>
      <c r="L68" s="7" t="s">
        <v>35</v>
      </c>
      <c r="M68" s="15" t="s">
        <v>127</v>
      </c>
      <c r="N68" s="15" t="s">
        <v>95</v>
      </c>
      <c r="O68" s="18" t="s">
        <v>14</v>
      </c>
      <c r="P68" s="11" t="s">
        <v>651</v>
      </c>
    </row>
    <row r="69" spans="1:16" ht="26.4" x14ac:dyDescent="0.3">
      <c r="A69" s="15" t="s">
        <v>280</v>
      </c>
      <c r="B69" s="15" t="s">
        <v>69</v>
      </c>
      <c r="C69" s="15">
        <v>5224</v>
      </c>
      <c r="D69" s="15" t="s">
        <v>476</v>
      </c>
      <c r="E69" s="15" t="s">
        <v>223</v>
      </c>
      <c r="F69" s="15" t="s">
        <v>596</v>
      </c>
      <c r="G69" s="15" t="s">
        <v>224</v>
      </c>
      <c r="H69" s="15" t="s">
        <v>34</v>
      </c>
      <c r="I69" s="14">
        <v>40</v>
      </c>
      <c r="J69" s="14">
        <v>1000</v>
      </c>
      <c r="K69" s="16">
        <f t="shared" si="0"/>
        <v>40000</v>
      </c>
      <c r="L69" s="7" t="s">
        <v>35</v>
      </c>
      <c r="M69" s="15" t="s">
        <v>133</v>
      </c>
      <c r="N69" s="15" t="s">
        <v>95</v>
      </c>
      <c r="O69" s="18" t="s">
        <v>14</v>
      </c>
      <c r="P69" s="11" t="s">
        <v>651</v>
      </c>
    </row>
    <row r="70" spans="1:16" ht="26.4" x14ac:dyDescent="0.3">
      <c r="A70" s="15" t="s">
        <v>280</v>
      </c>
      <c r="B70" s="15" t="s">
        <v>69</v>
      </c>
      <c r="C70" s="15">
        <v>5224</v>
      </c>
      <c r="D70" s="15" t="s">
        <v>477</v>
      </c>
      <c r="E70" s="15" t="s">
        <v>225</v>
      </c>
      <c r="F70" s="15" t="s">
        <v>597</v>
      </c>
      <c r="G70" s="15" t="s">
        <v>226</v>
      </c>
      <c r="H70" s="15" t="s">
        <v>34</v>
      </c>
      <c r="I70" s="14">
        <v>20</v>
      </c>
      <c r="J70" s="14">
        <v>25000</v>
      </c>
      <c r="K70" s="16">
        <f t="shared" si="0"/>
        <v>500000</v>
      </c>
      <c r="L70" s="7" t="s">
        <v>35</v>
      </c>
      <c r="M70" s="15" t="s">
        <v>133</v>
      </c>
      <c r="N70" s="15" t="s">
        <v>95</v>
      </c>
      <c r="O70" s="18" t="s">
        <v>14</v>
      </c>
      <c r="P70" s="11" t="s">
        <v>651</v>
      </c>
    </row>
    <row r="71" spans="1:16" ht="26.4" x14ac:dyDescent="0.3">
      <c r="A71" s="15" t="s">
        <v>280</v>
      </c>
      <c r="B71" s="15" t="s">
        <v>69</v>
      </c>
      <c r="C71" s="15">
        <v>5224</v>
      </c>
      <c r="D71" s="15" t="s">
        <v>478</v>
      </c>
      <c r="E71" s="15" t="s">
        <v>136</v>
      </c>
      <c r="F71" s="15" t="s">
        <v>598</v>
      </c>
      <c r="G71" s="15" t="s">
        <v>227</v>
      </c>
      <c r="H71" s="15" t="s">
        <v>34</v>
      </c>
      <c r="I71" s="14">
        <v>2</v>
      </c>
      <c r="J71" s="14">
        <v>20000</v>
      </c>
      <c r="K71" s="16">
        <f t="shared" si="0"/>
        <v>40000</v>
      </c>
      <c r="L71" s="7" t="s">
        <v>35</v>
      </c>
      <c r="M71" s="15" t="s">
        <v>127</v>
      </c>
      <c r="N71" s="15" t="s">
        <v>95</v>
      </c>
      <c r="O71" s="18" t="s">
        <v>14</v>
      </c>
      <c r="P71" s="11" t="s">
        <v>651</v>
      </c>
    </row>
    <row r="72" spans="1:16" ht="26.4" x14ac:dyDescent="0.3">
      <c r="A72" s="15" t="s">
        <v>280</v>
      </c>
      <c r="B72" s="15" t="s">
        <v>69</v>
      </c>
      <c r="C72" s="15">
        <v>5224</v>
      </c>
      <c r="D72" s="15" t="s">
        <v>479</v>
      </c>
      <c r="E72" s="15" t="s">
        <v>136</v>
      </c>
      <c r="F72" s="15" t="s">
        <v>598</v>
      </c>
      <c r="G72" s="15" t="s">
        <v>228</v>
      </c>
      <c r="H72" s="15" t="s">
        <v>34</v>
      </c>
      <c r="I72" s="14">
        <v>2</v>
      </c>
      <c r="J72" s="14">
        <v>20000</v>
      </c>
      <c r="K72" s="16">
        <f t="shared" si="0"/>
        <v>40000</v>
      </c>
      <c r="L72" s="7" t="s">
        <v>35</v>
      </c>
      <c r="M72" s="15" t="s">
        <v>127</v>
      </c>
      <c r="N72" s="15" t="s">
        <v>95</v>
      </c>
      <c r="O72" s="18" t="s">
        <v>14</v>
      </c>
      <c r="P72" s="11" t="s">
        <v>651</v>
      </c>
    </row>
    <row r="73" spans="1:16" ht="26.4" x14ac:dyDescent="0.3">
      <c r="A73" s="15" t="s">
        <v>280</v>
      </c>
      <c r="B73" s="15" t="s">
        <v>69</v>
      </c>
      <c r="C73" s="15">
        <v>5224</v>
      </c>
      <c r="D73" s="15" t="s">
        <v>480</v>
      </c>
      <c r="E73" s="15" t="s">
        <v>229</v>
      </c>
      <c r="F73" s="15" t="s">
        <v>599</v>
      </c>
      <c r="G73" s="15" t="s">
        <v>230</v>
      </c>
      <c r="H73" s="15" t="s">
        <v>34</v>
      </c>
      <c r="I73" s="14">
        <v>2</v>
      </c>
      <c r="J73" s="14">
        <v>45000</v>
      </c>
      <c r="K73" s="16">
        <f t="shared" si="0"/>
        <v>90000</v>
      </c>
      <c r="L73" s="7" t="s">
        <v>35</v>
      </c>
      <c r="M73" s="15" t="s">
        <v>127</v>
      </c>
      <c r="N73" s="15" t="s">
        <v>95</v>
      </c>
      <c r="O73" s="18" t="s">
        <v>14</v>
      </c>
      <c r="P73" s="11" t="s">
        <v>651</v>
      </c>
    </row>
    <row r="74" spans="1:16" ht="26.4" x14ac:dyDescent="0.3">
      <c r="A74" s="15" t="s">
        <v>280</v>
      </c>
      <c r="B74" s="15" t="s">
        <v>69</v>
      </c>
      <c r="C74" s="15">
        <v>5224</v>
      </c>
      <c r="D74" s="15" t="s">
        <v>481</v>
      </c>
      <c r="E74" s="15" t="s">
        <v>231</v>
      </c>
      <c r="F74" s="15" t="s">
        <v>600</v>
      </c>
      <c r="G74" s="15" t="s">
        <v>232</v>
      </c>
      <c r="H74" s="15" t="s">
        <v>188</v>
      </c>
      <c r="I74" s="14">
        <v>5</v>
      </c>
      <c r="J74" s="14">
        <v>25000</v>
      </c>
      <c r="K74" s="16">
        <f t="shared" si="0"/>
        <v>125000</v>
      </c>
      <c r="L74" s="7" t="s">
        <v>35</v>
      </c>
      <c r="M74" s="15" t="s">
        <v>127</v>
      </c>
      <c r="N74" s="15" t="s">
        <v>95</v>
      </c>
      <c r="O74" s="18" t="s">
        <v>14</v>
      </c>
      <c r="P74" s="11" t="s">
        <v>651</v>
      </c>
    </row>
    <row r="75" spans="1:16" ht="52.8" x14ac:dyDescent="0.3">
      <c r="A75" s="15" t="s">
        <v>280</v>
      </c>
      <c r="B75" s="15" t="s">
        <v>69</v>
      </c>
      <c r="C75" s="15">
        <v>5224</v>
      </c>
      <c r="D75" s="15" t="s">
        <v>482</v>
      </c>
      <c r="E75" s="15" t="s">
        <v>233</v>
      </c>
      <c r="F75" s="15" t="s">
        <v>601</v>
      </c>
      <c r="G75" s="15" t="s">
        <v>234</v>
      </c>
      <c r="H75" s="15" t="s">
        <v>34</v>
      </c>
      <c r="I75" s="14">
        <v>2</v>
      </c>
      <c r="J75" s="14">
        <v>63000</v>
      </c>
      <c r="K75" s="16">
        <f t="shared" si="0"/>
        <v>126000</v>
      </c>
      <c r="L75" s="7" t="s">
        <v>35</v>
      </c>
      <c r="M75" s="15" t="s">
        <v>133</v>
      </c>
      <c r="N75" s="15" t="s">
        <v>95</v>
      </c>
      <c r="O75" s="18" t="s">
        <v>14</v>
      </c>
      <c r="P75" s="11" t="s">
        <v>651</v>
      </c>
    </row>
    <row r="76" spans="1:16" ht="26.4" x14ac:dyDescent="0.3">
      <c r="A76" s="15" t="s">
        <v>280</v>
      </c>
      <c r="B76" s="15" t="s">
        <v>69</v>
      </c>
      <c r="C76" s="15">
        <v>5224</v>
      </c>
      <c r="D76" s="15" t="s">
        <v>483</v>
      </c>
      <c r="E76" s="15" t="s">
        <v>235</v>
      </c>
      <c r="F76" s="15" t="s">
        <v>602</v>
      </c>
      <c r="G76" s="15" t="s">
        <v>236</v>
      </c>
      <c r="H76" s="15" t="s">
        <v>34</v>
      </c>
      <c r="I76" s="14">
        <v>50</v>
      </c>
      <c r="J76" s="14">
        <v>1000</v>
      </c>
      <c r="K76" s="16">
        <f t="shared" si="0"/>
        <v>50000</v>
      </c>
      <c r="L76" s="7" t="s">
        <v>35</v>
      </c>
      <c r="M76" s="15" t="s">
        <v>127</v>
      </c>
      <c r="N76" s="15" t="s">
        <v>95</v>
      </c>
      <c r="O76" s="18" t="s">
        <v>14</v>
      </c>
      <c r="P76" s="11" t="s">
        <v>651</v>
      </c>
    </row>
    <row r="77" spans="1:16" ht="26.4" x14ac:dyDescent="0.3">
      <c r="A77" s="15" t="s">
        <v>280</v>
      </c>
      <c r="B77" s="15" t="s">
        <v>69</v>
      </c>
      <c r="C77" s="15">
        <v>5224</v>
      </c>
      <c r="D77" s="15" t="s">
        <v>484</v>
      </c>
      <c r="E77" s="15" t="s">
        <v>237</v>
      </c>
      <c r="F77" s="15" t="s">
        <v>603</v>
      </c>
      <c r="G77" s="15" t="s">
        <v>238</v>
      </c>
      <c r="H77" s="15" t="s">
        <v>34</v>
      </c>
      <c r="I77" s="14">
        <v>50</v>
      </c>
      <c r="J77" s="14">
        <v>25000</v>
      </c>
      <c r="K77" s="16">
        <f t="shared" ref="K77:K140" si="1">I77*J77</f>
        <v>1250000</v>
      </c>
      <c r="L77" s="7" t="s">
        <v>35</v>
      </c>
      <c r="M77" s="15" t="s">
        <v>133</v>
      </c>
      <c r="N77" s="15" t="s">
        <v>95</v>
      </c>
      <c r="O77" s="18" t="s">
        <v>14</v>
      </c>
      <c r="P77" s="11" t="s">
        <v>651</v>
      </c>
    </row>
    <row r="78" spans="1:16" ht="39.6" x14ac:dyDescent="0.3">
      <c r="A78" s="15" t="s">
        <v>280</v>
      </c>
      <c r="B78" s="15" t="s">
        <v>69</v>
      </c>
      <c r="C78" s="15">
        <v>5224</v>
      </c>
      <c r="D78" s="15" t="s">
        <v>485</v>
      </c>
      <c r="E78" s="15" t="s">
        <v>239</v>
      </c>
      <c r="F78" s="15" t="s">
        <v>604</v>
      </c>
      <c r="G78" s="15" t="s">
        <v>240</v>
      </c>
      <c r="H78" s="15" t="s">
        <v>720</v>
      </c>
      <c r="I78" s="14">
        <v>100</v>
      </c>
      <c r="J78" s="14">
        <v>20000</v>
      </c>
      <c r="K78" s="16">
        <f t="shared" si="1"/>
        <v>2000000</v>
      </c>
      <c r="L78" s="7" t="s">
        <v>35</v>
      </c>
      <c r="M78" s="15" t="s">
        <v>133</v>
      </c>
      <c r="N78" s="15" t="s">
        <v>95</v>
      </c>
      <c r="O78" s="18" t="s">
        <v>14</v>
      </c>
      <c r="P78" s="11" t="s">
        <v>651</v>
      </c>
    </row>
    <row r="79" spans="1:16" ht="26.4" x14ac:dyDescent="0.3">
      <c r="A79" s="7" t="s">
        <v>252</v>
      </c>
      <c r="B79" s="15" t="s">
        <v>69</v>
      </c>
      <c r="C79" s="15">
        <v>5224</v>
      </c>
      <c r="D79" s="15" t="s">
        <v>486</v>
      </c>
      <c r="E79" s="15" t="s">
        <v>241</v>
      </c>
      <c r="F79" s="15" t="s">
        <v>605</v>
      </c>
      <c r="G79" s="15" t="s">
        <v>242</v>
      </c>
      <c r="H79" s="15" t="s">
        <v>34</v>
      </c>
      <c r="I79" s="22">
        <v>2</v>
      </c>
      <c r="J79" s="23">
        <v>1170700</v>
      </c>
      <c r="K79" s="16">
        <f t="shared" si="1"/>
        <v>2341400</v>
      </c>
      <c r="L79" s="7" t="s">
        <v>35</v>
      </c>
      <c r="M79" s="15" t="s">
        <v>133</v>
      </c>
      <c r="N79" s="15" t="s">
        <v>95</v>
      </c>
      <c r="O79" s="18" t="s">
        <v>14</v>
      </c>
      <c r="P79" s="11" t="s">
        <v>651</v>
      </c>
    </row>
    <row r="80" spans="1:16" ht="26.4" x14ac:dyDescent="0.3">
      <c r="A80" s="7" t="s">
        <v>252</v>
      </c>
      <c r="B80" s="15" t="s">
        <v>69</v>
      </c>
      <c r="C80" s="15">
        <v>5224</v>
      </c>
      <c r="D80" s="15" t="s">
        <v>487</v>
      </c>
      <c r="E80" s="15" t="s">
        <v>243</v>
      </c>
      <c r="F80" s="15" t="s">
        <v>606</v>
      </c>
      <c r="G80" s="15" t="s">
        <v>244</v>
      </c>
      <c r="H80" s="15" t="s">
        <v>34</v>
      </c>
      <c r="I80" s="22">
        <v>2</v>
      </c>
      <c r="J80" s="23">
        <v>1210359</v>
      </c>
      <c r="K80" s="16">
        <f t="shared" si="1"/>
        <v>2420718</v>
      </c>
      <c r="L80" s="7" t="s">
        <v>35</v>
      </c>
      <c r="M80" s="15" t="s">
        <v>127</v>
      </c>
      <c r="N80" s="15" t="s">
        <v>97</v>
      </c>
      <c r="O80" s="18" t="s">
        <v>14</v>
      </c>
      <c r="P80" s="11" t="s">
        <v>651</v>
      </c>
    </row>
    <row r="81" spans="1:16" ht="26.4" x14ac:dyDescent="0.3">
      <c r="A81" s="7" t="s">
        <v>252</v>
      </c>
      <c r="B81" s="15" t="s">
        <v>69</v>
      </c>
      <c r="C81" s="15">
        <v>5224</v>
      </c>
      <c r="D81" s="15" t="s">
        <v>488</v>
      </c>
      <c r="E81" s="15" t="s">
        <v>245</v>
      </c>
      <c r="F81" s="15" t="s">
        <v>607</v>
      </c>
      <c r="G81" s="15" t="s">
        <v>244</v>
      </c>
      <c r="H81" s="15" t="s">
        <v>34</v>
      </c>
      <c r="I81" s="22">
        <v>2</v>
      </c>
      <c r="J81" s="23">
        <v>1146988</v>
      </c>
      <c r="K81" s="16">
        <f t="shared" si="1"/>
        <v>2293976</v>
      </c>
      <c r="L81" s="7" t="s">
        <v>35</v>
      </c>
      <c r="M81" s="15" t="s">
        <v>133</v>
      </c>
      <c r="N81" s="15" t="s">
        <v>97</v>
      </c>
      <c r="O81" s="18" t="s">
        <v>14</v>
      </c>
      <c r="P81" s="11" t="s">
        <v>651</v>
      </c>
    </row>
    <row r="82" spans="1:16" ht="26.4" x14ac:dyDescent="0.3">
      <c r="A82" s="7" t="s">
        <v>252</v>
      </c>
      <c r="B82" s="15" t="s">
        <v>69</v>
      </c>
      <c r="C82" s="15">
        <v>5224</v>
      </c>
      <c r="D82" s="15" t="s">
        <v>489</v>
      </c>
      <c r="E82" s="15" t="s">
        <v>246</v>
      </c>
      <c r="F82" s="15" t="s">
        <v>608</v>
      </c>
      <c r="G82" s="15" t="s">
        <v>247</v>
      </c>
      <c r="H82" s="15" t="s">
        <v>34</v>
      </c>
      <c r="I82" s="22">
        <v>2</v>
      </c>
      <c r="J82" s="23">
        <v>3505300</v>
      </c>
      <c r="K82" s="16">
        <f t="shared" si="1"/>
        <v>7010600</v>
      </c>
      <c r="L82" s="7" t="s">
        <v>35</v>
      </c>
      <c r="M82" s="15" t="s">
        <v>133</v>
      </c>
      <c r="N82" s="15" t="s">
        <v>95</v>
      </c>
      <c r="O82" s="18" t="s">
        <v>14</v>
      </c>
      <c r="P82" s="11" t="s">
        <v>651</v>
      </c>
    </row>
    <row r="83" spans="1:16" ht="26.4" x14ac:dyDescent="0.3">
      <c r="A83" s="7" t="s">
        <v>252</v>
      </c>
      <c r="B83" s="15" t="s">
        <v>69</v>
      </c>
      <c r="C83" s="15">
        <v>5224</v>
      </c>
      <c r="D83" s="15" t="s">
        <v>490</v>
      </c>
      <c r="E83" s="15" t="s">
        <v>248</v>
      </c>
      <c r="F83" s="15" t="s">
        <v>609</v>
      </c>
      <c r="G83" s="15" t="s">
        <v>249</v>
      </c>
      <c r="H83" s="15" t="s">
        <v>34</v>
      </c>
      <c r="I83" s="22">
        <v>1</v>
      </c>
      <c r="J83" s="23">
        <v>15492000</v>
      </c>
      <c r="K83" s="16">
        <f t="shared" si="1"/>
        <v>15492000</v>
      </c>
      <c r="L83" s="7" t="s">
        <v>35</v>
      </c>
      <c r="M83" s="15" t="s">
        <v>133</v>
      </c>
      <c r="N83" s="15" t="s">
        <v>97</v>
      </c>
      <c r="O83" s="18" t="s">
        <v>14</v>
      </c>
      <c r="P83" s="11" t="s">
        <v>651</v>
      </c>
    </row>
    <row r="84" spans="1:16" ht="26.4" x14ac:dyDescent="0.3">
      <c r="A84" s="7" t="s">
        <v>252</v>
      </c>
      <c r="B84" s="15" t="s">
        <v>69</v>
      </c>
      <c r="C84" s="15">
        <v>5224</v>
      </c>
      <c r="D84" s="15" t="s">
        <v>491</v>
      </c>
      <c r="E84" s="15" t="s">
        <v>250</v>
      </c>
      <c r="F84" s="15" t="s">
        <v>610</v>
      </c>
      <c r="G84" s="15" t="s">
        <v>251</v>
      </c>
      <c r="H84" s="15" t="s">
        <v>34</v>
      </c>
      <c r="I84" s="22">
        <v>20</v>
      </c>
      <c r="J84" s="23">
        <v>56000</v>
      </c>
      <c r="K84" s="16">
        <f t="shared" si="1"/>
        <v>1120000</v>
      </c>
      <c r="L84" s="7" t="s">
        <v>35</v>
      </c>
      <c r="M84" s="15" t="s">
        <v>133</v>
      </c>
      <c r="N84" s="15" t="s">
        <v>95</v>
      </c>
      <c r="O84" s="18" t="s">
        <v>14</v>
      </c>
      <c r="P84" s="11" t="s">
        <v>651</v>
      </c>
    </row>
    <row r="85" spans="1:16" ht="44.4" customHeight="1" x14ac:dyDescent="0.3">
      <c r="A85" s="7" t="s">
        <v>123</v>
      </c>
      <c r="B85" s="7" t="s">
        <v>69</v>
      </c>
      <c r="C85" s="7">
        <v>5224</v>
      </c>
      <c r="D85" s="15" t="s">
        <v>492</v>
      </c>
      <c r="E85" s="15" t="s">
        <v>281</v>
      </c>
      <c r="F85" s="15" t="s">
        <v>611</v>
      </c>
      <c r="G85" s="24" t="s">
        <v>282</v>
      </c>
      <c r="H85" s="15" t="s">
        <v>283</v>
      </c>
      <c r="I85" s="25">
        <v>104</v>
      </c>
      <c r="J85" s="6">
        <v>96200</v>
      </c>
      <c r="K85" s="16">
        <f t="shared" si="1"/>
        <v>10004800</v>
      </c>
      <c r="L85" s="15" t="s">
        <v>35</v>
      </c>
      <c r="M85" s="15" t="s">
        <v>127</v>
      </c>
      <c r="N85" s="15" t="s">
        <v>97</v>
      </c>
      <c r="O85" s="18" t="s">
        <v>14</v>
      </c>
      <c r="P85" s="11" t="s">
        <v>650</v>
      </c>
    </row>
    <row r="86" spans="1:16" ht="92.4" x14ac:dyDescent="0.3">
      <c r="A86" s="7" t="s">
        <v>123</v>
      </c>
      <c r="B86" s="7" t="s">
        <v>69</v>
      </c>
      <c r="C86" s="7">
        <v>5224</v>
      </c>
      <c r="D86" s="15" t="s">
        <v>493</v>
      </c>
      <c r="E86" s="15" t="s">
        <v>284</v>
      </c>
      <c r="F86" s="15" t="s">
        <v>612</v>
      </c>
      <c r="G86" s="15" t="s">
        <v>285</v>
      </c>
      <c r="H86" s="15" t="s">
        <v>283</v>
      </c>
      <c r="I86" s="25">
        <v>102</v>
      </c>
      <c r="J86" s="6">
        <v>171000</v>
      </c>
      <c r="K86" s="16">
        <f t="shared" si="1"/>
        <v>17442000</v>
      </c>
      <c r="L86" s="15" t="s">
        <v>35</v>
      </c>
      <c r="M86" s="15" t="s">
        <v>127</v>
      </c>
      <c r="N86" s="15" t="s">
        <v>114</v>
      </c>
      <c r="O86" s="18" t="s">
        <v>14</v>
      </c>
      <c r="P86" s="11" t="s">
        <v>650</v>
      </c>
    </row>
    <row r="87" spans="1:16" ht="26.4" x14ac:dyDescent="0.3">
      <c r="A87" s="7" t="s">
        <v>123</v>
      </c>
      <c r="B87" s="7" t="s">
        <v>69</v>
      </c>
      <c r="C87" s="7">
        <v>5224</v>
      </c>
      <c r="D87" s="15" t="s">
        <v>494</v>
      </c>
      <c r="E87" s="15" t="s">
        <v>287</v>
      </c>
      <c r="F87" s="15" t="s">
        <v>613</v>
      </c>
      <c r="G87" s="15" t="s">
        <v>288</v>
      </c>
      <c r="H87" s="15" t="s">
        <v>289</v>
      </c>
      <c r="I87" s="16">
        <v>606</v>
      </c>
      <c r="J87" s="6">
        <v>3145</v>
      </c>
      <c r="K87" s="16">
        <f t="shared" si="1"/>
        <v>1905870</v>
      </c>
      <c r="L87" s="15" t="s">
        <v>35</v>
      </c>
      <c r="M87" s="15" t="s">
        <v>127</v>
      </c>
      <c r="N87" s="15" t="s">
        <v>114</v>
      </c>
      <c r="O87" s="18" t="s">
        <v>14</v>
      </c>
      <c r="P87" s="11" t="s">
        <v>650</v>
      </c>
    </row>
    <row r="88" spans="1:16" ht="52.8" x14ac:dyDescent="0.3">
      <c r="A88" s="7" t="s">
        <v>123</v>
      </c>
      <c r="B88" s="7" t="s">
        <v>69</v>
      </c>
      <c r="C88" s="7">
        <v>5224</v>
      </c>
      <c r="D88" s="15" t="s">
        <v>495</v>
      </c>
      <c r="E88" s="15" t="s">
        <v>291</v>
      </c>
      <c r="F88" s="15" t="s">
        <v>614</v>
      </c>
      <c r="G88" s="15" t="s">
        <v>292</v>
      </c>
      <c r="H88" s="15" t="s">
        <v>289</v>
      </c>
      <c r="I88" s="16">
        <v>831</v>
      </c>
      <c r="J88" s="6">
        <v>5115</v>
      </c>
      <c r="K88" s="16">
        <f t="shared" si="1"/>
        <v>4250565</v>
      </c>
      <c r="L88" s="15" t="s">
        <v>35</v>
      </c>
      <c r="M88" s="15" t="s">
        <v>127</v>
      </c>
      <c r="N88" s="15" t="s">
        <v>114</v>
      </c>
      <c r="O88" s="18" t="s">
        <v>14</v>
      </c>
      <c r="P88" s="11" t="s">
        <v>650</v>
      </c>
    </row>
    <row r="89" spans="1:16" ht="58.2" customHeight="1" x14ac:dyDescent="0.3">
      <c r="A89" s="7" t="s">
        <v>123</v>
      </c>
      <c r="B89" s="7" t="s">
        <v>69</v>
      </c>
      <c r="C89" s="7">
        <v>5224</v>
      </c>
      <c r="D89" s="15" t="s">
        <v>496</v>
      </c>
      <c r="E89" s="15" t="s">
        <v>291</v>
      </c>
      <c r="F89" s="15" t="s">
        <v>614</v>
      </c>
      <c r="G89" s="15" t="s">
        <v>294</v>
      </c>
      <c r="H89" s="15" t="s">
        <v>289</v>
      </c>
      <c r="I89" s="16">
        <v>1910</v>
      </c>
      <c r="J89" s="6">
        <v>2088</v>
      </c>
      <c r="K89" s="16">
        <f t="shared" si="1"/>
        <v>3988080</v>
      </c>
      <c r="L89" s="15" t="s">
        <v>35</v>
      </c>
      <c r="M89" s="15" t="s">
        <v>127</v>
      </c>
      <c r="N89" s="15" t="s">
        <v>95</v>
      </c>
      <c r="O89" s="18" t="s">
        <v>14</v>
      </c>
      <c r="P89" s="11" t="s">
        <v>650</v>
      </c>
    </row>
    <row r="90" spans="1:16" ht="171.6" x14ac:dyDescent="0.3">
      <c r="A90" s="7" t="s">
        <v>123</v>
      </c>
      <c r="B90" s="7" t="s">
        <v>69</v>
      </c>
      <c r="C90" s="7">
        <v>5224</v>
      </c>
      <c r="D90" s="15" t="s">
        <v>497</v>
      </c>
      <c r="E90" s="15" t="s">
        <v>296</v>
      </c>
      <c r="F90" s="15" t="s">
        <v>615</v>
      </c>
      <c r="G90" s="15" t="s">
        <v>297</v>
      </c>
      <c r="H90" s="15" t="s">
        <v>289</v>
      </c>
      <c r="I90" s="16">
        <v>3038</v>
      </c>
      <c r="J90" s="6">
        <v>393</v>
      </c>
      <c r="K90" s="16">
        <f t="shared" si="1"/>
        <v>1193934</v>
      </c>
      <c r="L90" s="15" t="s">
        <v>35</v>
      </c>
      <c r="M90" s="15" t="s">
        <v>127</v>
      </c>
      <c r="N90" s="15" t="s">
        <v>95</v>
      </c>
      <c r="O90" s="18" t="s">
        <v>14</v>
      </c>
      <c r="P90" s="11" t="s">
        <v>650</v>
      </c>
    </row>
    <row r="91" spans="1:16" ht="26.4" x14ac:dyDescent="0.3">
      <c r="A91" s="7" t="s">
        <v>123</v>
      </c>
      <c r="B91" s="7" t="s">
        <v>69</v>
      </c>
      <c r="C91" s="7">
        <v>5224</v>
      </c>
      <c r="D91" s="15" t="s">
        <v>498</v>
      </c>
      <c r="E91" s="15" t="s">
        <v>299</v>
      </c>
      <c r="F91" s="15" t="s">
        <v>616</v>
      </c>
      <c r="G91" s="15" t="s">
        <v>300</v>
      </c>
      <c r="H91" s="15" t="s">
        <v>34</v>
      </c>
      <c r="I91" s="16">
        <v>581</v>
      </c>
      <c r="J91" s="6">
        <v>5982</v>
      </c>
      <c r="K91" s="16">
        <f t="shared" si="1"/>
        <v>3475542</v>
      </c>
      <c r="L91" s="15" t="s">
        <v>35</v>
      </c>
      <c r="M91" s="15" t="s">
        <v>127</v>
      </c>
      <c r="N91" s="15" t="s">
        <v>95</v>
      </c>
      <c r="O91" s="18" t="s">
        <v>14</v>
      </c>
      <c r="P91" s="11" t="s">
        <v>650</v>
      </c>
    </row>
    <row r="92" spans="1:16" ht="66" x14ac:dyDescent="0.3">
      <c r="A92" s="7" t="s">
        <v>123</v>
      </c>
      <c r="B92" s="7" t="s">
        <v>69</v>
      </c>
      <c r="C92" s="7">
        <v>5224</v>
      </c>
      <c r="D92" s="15" t="s">
        <v>499</v>
      </c>
      <c r="E92" s="15" t="s">
        <v>302</v>
      </c>
      <c r="F92" s="15" t="s">
        <v>617</v>
      </c>
      <c r="G92" s="15" t="s">
        <v>303</v>
      </c>
      <c r="H92" s="15" t="s">
        <v>34</v>
      </c>
      <c r="I92" s="16">
        <v>105</v>
      </c>
      <c r="J92" s="6">
        <v>10580</v>
      </c>
      <c r="K92" s="16">
        <f t="shared" si="1"/>
        <v>1110900</v>
      </c>
      <c r="L92" s="15" t="s">
        <v>35</v>
      </c>
      <c r="M92" s="15" t="s">
        <v>127</v>
      </c>
      <c r="N92" s="15" t="s">
        <v>114</v>
      </c>
      <c r="O92" s="18" t="s">
        <v>14</v>
      </c>
      <c r="P92" s="11" t="s">
        <v>650</v>
      </c>
    </row>
    <row r="93" spans="1:16" ht="39.6" x14ac:dyDescent="0.3">
      <c r="A93" s="7" t="s">
        <v>123</v>
      </c>
      <c r="B93" s="7" t="s">
        <v>69</v>
      </c>
      <c r="C93" s="7">
        <v>5224</v>
      </c>
      <c r="D93" s="15" t="s">
        <v>500</v>
      </c>
      <c r="E93" s="15" t="s">
        <v>305</v>
      </c>
      <c r="F93" s="15" t="s">
        <v>618</v>
      </c>
      <c r="G93" s="15" t="s">
        <v>306</v>
      </c>
      <c r="H93" s="15" t="s">
        <v>34</v>
      </c>
      <c r="I93" s="16">
        <v>69</v>
      </c>
      <c r="J93" s="6">
        <v>12140</v>
      </c>
      <c r="K93" s="16">
        <f t="shared" si="1"/>
        <v>837660</v>
      </c>
      <c r="L93" s="15" t="s">
        <v>35</v>
      </c>
      <c r="M93" s="15" t="s">
        <v>127</v>
      </c>
      <c r="N93" s="15" t="s">
        <v>97</v>
      </c>
      <c r="O93" s="18" t="s">
        <v>14</v>
      </c>
      <c r="P93" s="11" t="s">
        <v>650</v>
      </c>
    </row>
    <row r="94" spans="1:16" ht="39.6" x14ac:dyDescent="0.3">
      <c r="A94" s="7" t="s">
        <v>123</v>
      </c>
      <c r="B94" s="7" t="s">
        <v>69</v>
      </c>
      <c r="C94" s="7">
        <v>5224</v>
      </c>
      <c r="D94" s="15" t="s">
        <v>501</v>
      </c>
      <c r="E94" s="15" t="s">
        <v>308</v>
      </c>
      <c r="F94" s="15" t="s">
        <v>619</v>
      </c>
      <c r="G94" s="15" t="s">
        <v>309</v>
      </c>
      <c r="H94" s="15" t="s">
        <v>289</v>
      </c>
      <c r="I94" s="16">
        <v>1910</v>
      </c>
      <c r="J94" s="6">
        <v>3160</v>
      </c>
      <c r="K94" s="16">
        <f t="shared" si="1"/>
        <v>6035600</v>
      </c>
      <c r="L94" s="15" t="s">
        <v>35</v>
      </c>
      <c r="M94" s="15" t="s">
        <v>127</v>
      </c>
      <c r="N94" s="15" t="s">
        <v>97</v>
      </c>
      <c r="O94" s="18" t="s">
        <v>14</v>
      </c>
      <c r="P94" s="11" t="s">
        <v>650</v>
      </c>
    </row>
    <row r="95" spans="1:16" ht="105.6" x14ac:dyDescent="0.3">
      <c r="A95" s="7" t="s">
        <v>123</v>
      </c>
      <c r="B95" s="7" t="s">
        <v>69</v>
      </c>
      <c r="C95" s="7">
        <v>5224</v>
      </c>
      <c r="D95" s="15" t="s">
        <v>502</v>
      </c>
      <c r="E95" s="15" t="s">
        <v>311</v>
      </c>
      <c r="F95" s="15" t="s">
        <v>620</v>
      </c>
      <c r="G95" s="15" t="s">
        <v>312</v>
      </c>
      <c r="H95" s="15" t="s">
        <v>34</v>
      </c>
      <c r="I95" s="16">
        <v>105</v>
      </c>
      <c r="J95" s="6">
        <v>20448</v>
      </c>
      <c r="K95" s="16">
        <f t="shared" si="1"/>
        <v>2147040</v>
      </c>
      <c r="L95" s="15" t="s">
        <v>35</v>
      </c>
      <c r="M95" s="15" t="s">
        <v>133</v>
      </c>
      <c r="N95" s="15" t="s">
        <v>95</v>
      </c>
      <c r="O95" s="18" t="s">
        <v>14</v>
      </c>
      <c r="P95" s="11" t="s">
        <v>650</v>
      </c>
    </row>
    <row r="96" spans="1:16" ht="171.6" x14ac:dyDescent="0.3">
      <c r="A96" s="7" t="s">
        <v>123</v>
      </c>
      <c r="B96" s="7" t="s">
        <v>69</v>
      </c>
      <c r="C96" s="7">
        <v>5224</v>
      </c>
      <c r="D96" s="15" t="s">
        <v>503</v>
      </c>
      <c r="E96" s="15" t="s">
        <v>314</v>
      </c>
      <c r="F96" s="15" t="s">
        <v>621</v>
      </c>
      <c r="G96" s="15" t="s">
        <v>315</v>
      </c>
      <c r="H96" s="15" t="s">
        <v>289</v>
      </c>
      <c r="I96" s="16">
        <v>105</v>
      </c>
      <c r="J96" s="6">
        <v>30222</v>
      </c>
      <c r="K96" s="16">
        <f t="shared" si="1"/>
        <v>3173310</v>
      </c>
      <c r="L96" s="15" t="s">
        <v>35</v>
      </c>
      <c r="M96" s="15" t="s">
        <v>127</v>
      </c>
      <c r="N96" s="15" t="s">
        <v>97</v>
      </c>
      <c r="O96" s="18" t="s">
        <v>14</v>
      </c>
      <c r="P96" s="11" t="s">
        <v>650</v>
      </c>
    </row>
    <row r="97" spans="1:16" ht="105.6" x14ac:dyDescent="0.3">
      <c r="A97" s="7" t="s">
        <v>123</v>
      </c>
      <c r="B97" s="7" t="s">
        <v>69</v>
      </c>
      <c r="C97" s="7">
        <v>5224</v>
      </c>
      <c r="D97" s="15" t="s">
        <v>504</v>
      </c>
      <c r="E97" s="15" t="s">
        <v>317</v>
      </c>
      <c r="F97" s="15" t="s">
        <v>622</v>
      </c>
      <c r="G97" s="15" t="s">
        <v>318</v>
      </c>
      <c r="H97" s="15" t="s">
        <v>289</v>
      </c>
      <c r="I97" s="16">
        <v>105</v>
      </c>
      <c r="J97" s="6">
        <v>36530</v>
      </c>
      <c r="K97" s="16">
        <f t="shared" si="1"/>
        <v>3835650</v>
      </c>
      <c r="L97" s="15" t="s">
        <v>35</v>
      </c>
      <c r="M97" s="15" t="s">
        <v>127</v>
      </c>
      <c r="N97" s="15" t="s">
        <v>114</v>
      </c>
      <c r="O97" s="18" t="s">
        <v>14</v>
      </c>
      <c r="P97" s="11" t="s">
        <v>650</v>
      </c>
    </row>
    <row r="98" spans="1:16" ht="26.4" x14ac:dyDescent="0.3">
      <c r="A98" s="7" t="s">
        <v>123</v>
      </c>
      <c r="B98" s="7" t="s">
        <v>69</v>
      </c>
      <c r="C98" s="7">
        <v>5224</v>
      </c>
      <c r="D98" s="15" t="s">
        <v>505</v>
      </c>
      <c r="E98" s="15" t="s">
        <v>320</v>
      </c>
      <c r="F98" s="15" t="s">
        <v>623</v>
      </c>
      <c r="G98" s="15" t="s">
        <v>321</v>
      </c>
      <c r="H98" s="15" t="s">
        <v>34</v>
      </c>
      <c r="I98" s="16">
        <v>10</v>
      </c>
      <c r="J98" s="6">
        <v>11700</v>
      </c>
      <c r="K98" s="16">
        <f t="shared" si="1"/>
        <v>117000</v>
      </c>
      <c r="L98" s="15" t="s">
        <v>35</v>
      </c>
      <c r="M98" s="15" t="s">
        <v>127</v>
      </c>
      <c r="N98" s="15" t="s">
        <v>95</v>
      </c>
      <c r="O98" s="18" t="s">
        <v>14</v>
      </c>
      <c r="P98" s="11" t="s">
        <v>650</v>
      </c>
    </row>
    <row r="99" spans="1:16" ht="171.6" x14ac:dyDescent="0.3">
      <c r="A99" s="7" t="s">
        <v>123</v>
      </c>
      <c r="B99" s="7" t="s">
        <v>69</v>
      </c>
      <c r="C99" s="7">
        <v>5224</v>
      </c>
      <c r="D99" s="15" t="s">
        <v>506</v>
      </c>
      <c r="E99" s="15" t="s">
        <v>323</v>
      </c>
      <c r="F99" s="15" t="s">
        <v>624</v>
      </c>
      <c r="G99" s="15" t="s">
        <v>324</v>
      </c>
      <c r="H99" s="15" t="s">
        <v>34</v>
      </c>
      <c r="I99" s="16">
        <v>22</v>
      </c>
      <c r="J99" s="6">
        <v>3770</v>
      </c>
      <c r="K99" s="16">
        <f t="shared" si="1"/>
        <v>82940</v>
      </c>
      <c r="L99" s="15" t="s">
        <v>35</v>
      </c>
      <c r="M99" s="15" t="s">
        <v>133</v>
      </c>
      <c r="N99" s="15" t="s">
        <v>97</v>
      </c>
      <c r="O99" s="18" t="s">
        <v>14</v>
      </c>
      <c r="P99" s="11" t="s">
        <v>650</v>
      </c>
    </row>
    <row r="100" spans="1:16" ht="118.8" x14ac:dyDescent="0.3">
      <c r="A100" s="7" t="s">
        <v>123</v>
      </c>
      <c r="B100" s="7" t="s">
        <v>69</v>
      </c>
      <c r="C100" s="7">
        <v>5224</v>
      </c>
      <c r="D100" s="15" t="s">
        <v>507</v>
      </c>
      <c r="E100" s="15" t="s">
        <v>326</v>
      </c>
      <c r="F100" s="15" t="s">
        <v>625</v>
      </c>
      <c r="G100" s="15" t="s">
        <v>327</v>
      </c>
      <c r="H100" s="15" t="s">
        <v>34</v>
      </c>
      <c r="I100" s="16">
        <v>60</v>
      </c>
      <c r="J100" s="6">
        <v>11694</v>
      </c>
      <c r="K100" s="16">
        <f t="shared" si="1"/>
        <v>701640</v>
      </c>
      <c r="L100" s="15" t="s">
        <v>35</v>
      </c>
      <c r="M100" s="15" t="s">
        <v>133</v>
      </c>
      <c r="N100" s="15" t="s">
        <v>95</v>
      </c>
      <c r="O100" s="18" t="s">
        <v>14</v>
      </c>
      <c r="P100" s="11" t="s">
        <v>650</v>
      </c>
    </row>
    <row r="101" spans="1:16" ht="79.2" x14ac:dyDescent="0.3">
      <c r="A101" s="7" t="s">
        <v>123</v>
      </c>
      <c r="B101" s="7" t="s">
        <v>69</v>
      </c>
      <c r="C101" s="7">
        <v>5224</v>
      </c>
      <c r="D101" s="15" t="s">
        <v>508</v>
      </c>
      <c r="E101" s="15" t="s">
        <v>329</v>
      </c>
      <c r="F101" s="15" t="s">
        <v>626</v>
      </c>
      <c r="G101" s="15" t="s">
        <v>330</v>
      </c>
      <c r="H101" s="15" t="s">
        <v>34</v>
      </c>
      <c r="I101" s="16">
        <v>231</v>
      </c>
      <c r="J101" s="6">
        <v>9429</v>
      </c>
      <c r="K101" s="16">
        <f t="shared" si="1"/>
        <v>2178099</v>
      </c>
      <c r="L101" s="15" t="s">
        <v>35</v>
      </c>
      <c r="M101" s="15" t="s">
        <v>133</v>
      </c>
      <c r="N101" s="15" t="s">
        <v>97</v>
      </c>
      <c r="O101" s="18" t="s">
        <v>14</v>
      </c>
      <c r="P101" s="11" t="s">
        <v>650</v>
      </c>
    </row>
    <row r="102" spans="1:16" ht="52.8" x14ac:dyDescent="0.3">
      <c r="A102" s="7" t="s">
        <v>123</v>
      </c>
      <c r="B102" s="7" t="s">
        <v>69</v>
      </c>
      <c r="C102" s="7">
        <v>5224</v>
      </c>
      <c r="D102" s="15" t="s">
        <v>509</v>
      </c>
      <c r="E102" s="15" t="s">
        <v>332</v>
      </c>
      <c r="F102" s="15" t="s">
        <v>363</v>
      </c>
      <c r="G102" s="15" t="s">
        <v>333</v>
      </c>
      <c r="H102" s="15" t="s">
        <v>34</v>
      </c>
      <c r="I102" s="16">
        <v>231</v>
      </c>
      <c r="J102" s="6">
        <v>7453</v>
      </c>
      <c r="K102" s="16">
        <f t="shared" si="1"/>
        <v>1721643</v>
      </c>
      <c r="L102" s="15" t="s">
        <v>35</v>
      </c>
      <c r="M102" s="15" t="s">
        <v>127</v>
      </c>
      <c r="N102" s="15" t="s">
        <v>97</v>
      </c>
      <c r="O102" s="18" t="s">
        <v>14</v>
      </c>
      <c r="P102" s="11" t="s">
        <v>650</v>
      </c>
    </row>
    <row r="103" spans="1:16" ht="184.8" x14ac:dyDescent="0.3">
      <c r="A103" s="7" t="s">
        <v>123</v>
      </c>
      <c r="B103" s="7" t="s">
        <v>69</v>
      </c>
      <c r="C103" s="7">
        <v>5224</v>
      </c>
      <c r="D103" s="15" t="s">
        <v>510</v>
      </c>
      <c r="E103" s="15" t="s">
        <v>335</v>
      </c>
      <c r="F103" s="15" t="s">
        <v>336</v>
      </c>
      <c r="G103" s="15" t="s">
        <v>337</v>
      </c>
      <c r="H103" s="15" t="s">
        <v>34</v>
      </c>
      <c r="I103" s="16">
        <v>105</v>
      </c>
      <c r="J103" s="6">
        <v>12852</v>
      </c>
      <c r="K103" s="16">
        <f t="shared" si="1"/>
        <v>1349460</v>
      </c>
      <c r="L103" s="15" t="s">
        <v>35</v>
      </c>
      <c r="M103" s="15" t="s">
        <v>127</v>
      </c>
      <c r="N103" s="15" t="s">
        <v>97</v>
      </c>
      <c r="O103" s="18" t="s">
        <v>14</v>
      </c>
      <c r="P103" s="11" t="s">
        <v>650</v>
      </c>
    </row>
    <row r="104" spans="1:16" ht="52.8" x14ac:dyDescent="0.3">
      <c r="A104" s="7" t="s">
        <v>123</v>
      </c>
      <c r="B104" s="7" t="s">
        <v>69</v>
      </c>
      <c r="C104" s="7">
        <v>5224</v>
      </c>
      <c r="D104" s="15" t="s">
        <v>511</v>
      </c>
      <c r="E104" s="15" t="s">
        <v>338</v>
      </c>
      <c r="F104" s="15" t="s">
        <v>627</v>
      </c>
      <c r="G104" s="15" t="s">
        <v>339</v>
      </c>
      <c r="H104" s="15" t="s">
        <v>289</v>
      </c>
      <c r="I104" s="16">
        <v>1155</v>
      </c>
      <c r="J104" s="6">
        <v>173</v>
      </c>
      <c r="K104" s="16">
        <f t="shared" si="1"/>
        <v>199815</v>
      </c>
      <c r="L104" s="15" t="s">
        <v>35</v>
      </c>
      <c r="M104" s="15" t="s">
        <v>133</v>
      </c>
      <c r="N104" s="15" t="s">
        <v>95</v>
      </c>
      <c r="O104" s="18" t="s">
        <v>14</v>
      </c>
      <c r="P104" s="11" t="s">
        <v>650</v>
      </c>
    </row>
    <row r="105" spans="1:16" ht="26.4" x14ac:dyDescent="0.3">
      <c r="A105" s="7" t="s">
        <v>123</v>
      </c>
      <c r="B105" s="7" t="s">
        <v>69</v>
      </c>
      <c r="C105" s="7">
        <v>5224</v>
      </c>
      <c r="D105" s="15" t="s">
        <v>512</v>
      </c>
      <c r="E105" s="15" t="s">
        <v>341</v>
      </c>
      <c r="F105" s="15" t="s">
        <v>628</v>
      </c>
      <c r="G105" s="15" t="s">
        <v>342</v>
      </c>
      <c r="H105" s="15" t="s">
        <v>289</v>
      </c>
      <c r="I105" s="16">
        <v>308</v>
      </c>
      <c r="J105" s="6">
        <v>1442</v>
      </c>
      <c r="K105" s="16">
        <f t="shared" si="1"/>
        <v>444136</v>
      </c>
      <c r="L105" s="15" t="s">
        <v>35</v>
      </c>
      <c r="M105" s="15" t="s">
        <v>127</v>
      </c>
      <c r="N105" s="15" t="s">
        <v>97</v>
      </c>
      <c r="O105" s="18" t="s">
        <v>14</v>
      </c>
      <c r="P105" s="11" t="s">
        <v>650</v>
      </c>
    </row>
    <row r="106" spans="1:16" ht="92.4" x14ac:dyDescent="0.3">
      <c r="A106" s="7" t="s">
        <v>123</v>
      </c>
      <c r="B106" s="7" t="s">
        <v>69</v>
      </c>
      <c r="C106" s="7">
        <v>5224</v>
      </c>
      <c r="D106" s="15" t="s">
        <v>513</v>
      </c>
      <c r="E106" s="15" t="s">
        <v>343</v>
      </c>
      <c r="F106" s="15" t="s">
        <v>629</v>
      </c>
      <c r="G106" s="15" t="s">
        <v>344</v>
      </c>
      <c r="H106" s="15" t="s">
        <v>283</v>
      </c>
      <c r="I106" s="16">
        <v>59</v>
      </c>
      <c r="J106" s="6">
        <v>64270</v>
      </c>
      <c r="K106" s="16">
        <f t="shared" si="1"/>
        <v>3791930</v>
      </c>
      <c r="L106" s="15" t="s">
        <v>35</v>
      </c>
      <c r="M106" s="15" t="s">
        <v>133</v>
      </c>
      <c r="N106" s="15" t="s">
        <v>97</v>
      </c>
      <c r="O106" s="18" t="s">
        <v>14</v>
      </c>
      <c r="P106" s="11" t="s">
        <v>650</v>
      </c>
    </row>
    <row r="107" spans="1:16" ht="26.4" x14ac:dyDescent="0.3">
      <c r="A107" s="7" t="s">
        <v>123</v>
      </c>
      <c r="B107" s="7" t="s">
        <v>69</v>
      </c>
      <c r="C107" s="7">
        <v>5224</v>
      </c>
      <c r="D107" s="15" t="s">
        <v>514</v>
      </c>
      <c r="E107" s="15" t="s">
        <v>345</v>
      </c>
      <c r="F107" s="15" t="s">
        <v>630</v>
      </c>
      <c r="G107" s="15" t="s">
        <v>346</v>
      </c>
      <c r="H107" s="15" t="s">
        <v>289</v>
      </c>
      <c r="I107" s="16">
        <v>85</v>
      </c>
      <c r="J107" s="6">
        <v>11868</v>
      </c>
      <c r="K107" s="16">
        <f t="shared" si="1"/>
        <v>1008780</v>
      </c>
      <c r="L107" s="15" t="s">
        <v>35</v>
      </c>
      <c r="M107" s="15" t="s">
        <v>133</v>
      </c>
      <c r="N107" s="15" t="s">
        <v>95</v>
      </c>
      <c r="O107" s="18" t="s">
        <v>14</v>
      </c>
      <c r="P107" s="11" t="s">
        <v>650</v>
      </c>
    </row>
    <row r="108" spans="1:16" ht="26.4" x14ac:dyDescent="0.3">
      <c r="A108" s="7" t="s">
        <v>123</v>
      </c>
      <c r="B108" s="7" t="s">
        <v>69</v>
      </c>
      <c r="C108" s="7">
        <v>5224</v>
      </c>
      <c r="D108" s="15" t="s">
        <v>515</v>
      </c>
      <c r="E108" s="15" t="s">
        <v>347</v>
      </c>
      <c r="F108" s="15" t="s">
        <v>631</v>
      </c>
      <c r="G108" s="15" t="s">
        <v>348</v>
      </c>
      <c r="H108" s="15" t="s">
        <v>34</v>
      </c>
      <c r="I108" s="16">
        <v>1650</v>
      </c>
      <c r="J108" s="6">
        <v>719</v>
      </c>
      <c r="K108" s="16">
        <f t="shared" si="1"/>
        <v>1186350</v>
      </c>
      <c r="L108" s="15" t="s">
        <v>35</v>
      </c>
      <c r="M108" s="15" t="s">
        <v>127</v>
      </c>
      <c r="N108" s="15" t="s">
        <v>95</v>
      </c>
      <c r="O108" s="18" t="s">
        <v>14</v>
      </c>
      <c r="P108" s="11" t="s">
        <v>650</v>
      </c>
    </row>
    <row r="109" spans="1:16" ht="92.4" x14ac:dyDescent="0.3">
      <c r="A109" s="7" t="s">
        <v>123</v>
      </c>
      <c r="B109" s="7" t="s">
        <v>69</v>
      </c>
      <c r="C109" s="7">
        <v>5224</v>
      </c>
      <c r="D109" s="15" t="s">
        <v>390</v>
      </c>
      <c r="E109" s="15" t="s">
        <v>349</v>
      </c>
      <c r="F109" s="15" t="s">
        <v>632</v>
      </c>
      <c r="G109" s="15" t="s">
        <v>350</v>
      </c>
      <c r="H109" s="15" t="s">
        <v>283</v>
      </c>
      <c r="I109" s="16">
        <v>48</v>
      </c>
      <c r="J109" s="6">
        <v>14504</v>
      </c>
      <c r="K109" s="16">
        <f t="shared" si="1"/>
        <v>696192</v>
      </c>
      <c r="L109" s="15" t="s">
        <v>35</v>
      </c>
      <c r="M109" s="15" t="s">
        <v>127</v>
      </c>
      <c r="N109" s="15" t="s">
        <v>95</v>
      </c>
      <c r="O109" s="18" t="s">
        <v>14</v>
      </c>
      <c r="P109" s="11" t="s">
        <v>650</v>
      </c>
    </row>
    <row r="110" spans="1:16" ht="224.4" x14ac:dyDescent="0.3">
      <c r="A110" s="7" t="s">
        <v>123</v>
      </c>
      <c r="B110" s="7" t="s">
        <v>69</v>
      </c>
      <c r="C110" s="7">
        <v>5224</v>
      </c>
      <c r="D110" s="15" t="s">
        <v>516</v>
      </c>
      <c r="E110" s="15" t="s">
        <v>351</v>
      </c>
      <c r="F110" s="15" t="s">
        <v>633</v>
      </c>
      <c r="G110" s="15" t="s">
        <v>352</v>
      </c>
      <c r="H110" s="15" t="s">
        <v>283</v>
      </c>
      <c r="I110" s="16">
        <v>6</v>
      </c>
      <c r="J110" s="6">
        <v>14700</v>
      </c>
      <c r="K110" s="16">
        <f t="shared" si="1"/>
        <v>88200</v>
      </c>
      <c r="L110" s="15" t="s">
        <v>35</v>
      </c>
      <c r="M110" s="15" t="s">
        <v>133</v>
      </c>
      <c r="N110" s="15" t="s">
        <v>95</v>
      </c>
      <c r="O110" s="18" t="s">
        <v>14</v>
      </c>
      <c r="P110" s="11" t="s">
        <v>650</v>
      </c>
    </row>
    <row r="111" spans="1:16" ht="26.4" x14ac:dyDescent="0.3">
      <c r="A111" s="7" t="s">
        <v>123</v>
      </c>
      <c r="B111" s="7" t="s">
        <v>69</v>
      </c>
      <c r="C111" s="7">
        <v>5224</v>
      </c>
      <c r="D111" s="15" t="s">
        <v>517</v>
      </c>
      <c r="E111" s="15" t="s">
        <v>353</v>
      </c>
      <c r="F111" s="15" t="s">
        <v>354</v>
      </c>
      <c r="G111" s="15" t="s">
        <v>354</v>
      </c>
      <c r="H111" s="15" t="s">
        <v>34</v>
      </c>
      <c r="I111" s="16">
        <v>60</v>
      </c>
      <c r="J111" s="6">
        <v>4588</v>
      </c>
      <c r="K111" s="16">
        <f t="shared" si="1"/>
        <v>275280</v>
      </c>
      <c r="L111" s="15" t="s">
        <v>35</v>
      </c>
      <c r="M111" s="15" t="s">
        <v>127</v>
      </c>
      <c r="N111" s="15" t="s">
        <v>95</v>
      </c>
      <c r="O111" s="18" t="s">
        <v>14</v>
      </c>
      <c r="P111" s="11" t="s">
        <v>650</v>
      </c>
    </row>
    <row r="112" spans="1:16" ht="26.4" x14ac:dyDescent="0.3">
      <c r="A112" s="7" t="s">
        <v>123</v>
      </c>
      <c r="B112" s="7" t="s">
        <v>69</v>
      </c>
      <c r="C112" s="7">
        <v>5224</v>
      </c>
      <c r="D112" s="15" t="s">
        <v>518</v>
      </c>
      <c r="E112" s="15" t="s">
        <v>355</v>
      </c>
      <c r="F112" s="15" t="s">
        <v>356</v>
      </c>
      <c r="G112" s="15" t="s">
        <v>356</v>
      </c>
      <c r="H112" s="15" t="s">
        <v>34</v>
      </c>
      <c r="I112" s="16">
        <v>105</v>
      </c>
      <c r="J112" s="6">
        <v>2090</v>
      </c>
      <c r="K112" s="16">
        <f t="shared" si="1"/>
        <v>219450</v>
      </c>
      <c r="L112" s="15" t="s">
        <v>35</v>
      </c>
      <c r="M112" s="15" t="s">
        <v>127</v>
      </c>
      <c r="N112" s="15" t="s">
        <v>97</v>
      </c>
      <c r="O112" s="18" t="s">
        <v>14</v>
      </c>
      <c r="P112" s="11" t="s">
        <v>650</v>
      </c>
    </row>
    <row r="113" spans="1:16" ht="26.4" x14ac:dyDescent="0.3">
      <c r="A113" s="7" t="s">
        <v>123</v>
      </c>
      <c r="B113" s="7" t="s">
        <v>69</v>
      </c>
      <c r="C113" s="7">
        <v>5224</v>
      </c>
      <c r="D113" s="15" t="s">
        <v>286</v>
      </c>
      <c r="E113" s="15" t="s">
        <v>357</v>
      </c>
      <c r="F113" s="15" t="s">
        <v>358</v>
      </c>
      <c r="G113" s="15" t="s">
        <v>358</v>
      </c>
      <c r="H113" s="15" t="s">
        <v>34</v>
      </c>
      <c r="I113" s="16">
        <v>105</v>
      </c>
      <c r="J113" s="6">
        <v>7158</v>
      </c>
      <c r="K113" s="16">
        <f t="shared" si="1"/>
        <v>751590</v>
      </c>
      <c r="L113" s="15" t="s">
        <v>35</v>
      </c>
      <c r="M113" s="15" t="s">
        <v>127</v>
      </c>
      <c r="N113" s="15" t="s">
        <v>97</v>
      </c>
      <c r="O113" s="18" t="s">
        <v>14</v>
      </c>
      <c r="P113" s="11" t="s">
        <v>650</v>
      </c>
    </row>
    <row r="114" spans="1:16" ht="26.4" x14ac:dyDescent="0.3">
      <c r="A114" s="7" t="s">
        <v>123</v>
      </c>
      <c r="B114" s="7" t="s">
        <v>69</v>
      </c>
      <c r="C114" s="7">
        <v>5224</v>
      </c>
      <c r="D114" s="15" t="s">
        <v>290</v>
      </c>
      <c r="E114" s="15" t="s">
        <v>359</v>
      </c>
      <c r="F114" s="15" t="s">
        <v>634</v>
      </c>
      <c r="G114" s="15" t="s">
        <v>360</v>
      </c>
      <c r="H114" s="15" t="s">
        <v>289</v>
      </c>
      <c r="I114" s="16">
        <v>66</v>
      </c>
      <c r="J114" s="6">
        <v>3780</v>
      </c>
      <c r="K114" s="16">
        <f t="shared" si="1"/>
        <v>249480</v>
      </c>
      <c r="L114" s="15" t="s">
        <v>35</v>
      </c>
      <c r="M114" s="15" t="s">
        <v>133</v>
      </c>
      <c r="N114" s="15" t="s">
        <v>95</v>
      </c>
      <c r="O114" s="18" t="s">
        <v>14</v>
      </c>
      <c r="P114" s="11" t="s">
        <v>650</v>
      </c>
    </row>
    <row r="115" spans="1:16" ht="26.4" x14ac:dyDescent="0.3">
      <c r="A115" s="7" t="s">
        <v>123</v>
      </c>
      <c r="B115" s="7" t="s">
        <v>69</v>
      </c>
      <c r="C115" s="7">
        <v>5224</v>
      </c>
      <c r="D115" s="15" t="s">
        <v>293</v>
      </c>
      <c r="E115" s="15" t="s">
        <v>361</v>
      </c>
      <c r="F115" s="15" t="s">
        <v>362</v>
      </c>
      <c r="G115" s="15" t="s">
        <v>362</v>
      </c>
      <c r="H115" s="15" t="s">
        <v>283</v>
      </c>
      <c r="I115" s="16">
        <v>5</v>
      </c>
      <c r="J115" s="6">
        <v>389200</v>
      </c>
      <c r="K115" s="16">
        <f t="shared" si="1"/>
        <v>1946000</v>
      </c>
      <c r="L115" s="15" t="s">
        <v>35</v>
      </c>
      <c r="M115" s="15" t="s">
        <v>133</v>
      </c>
      <c r="N115" s="15" t="s">
        <v>95</v>
      </c>
      <c r="O115" s="18" t="s">
        <v>14</v>
      </c>
      <c r="P115" s="11" t="s">
        <v>650</v>
      </c>
    </row>
    <row r="116" spans="1:16" ht="26.4" x14ac:dyDescent="0.3">
      <c r="A116" s="7" t="s">
        <v>123</v>
      </c>
      <c r="B116" s="7" t="s">
        <v>69</v>
      </c>
      <c r="C116" s="7">
        <v>5224</v>
      </c>
      <c r="D116" s="15" t="s">
        <v>295</v>
      </c>
      <c r="E116" s="15" t="s">
        <v>721</v>
      </c>
      <c r="F116" s="15" t="s">
        <v>722</v>
      </c>
      <c r="G116" s="15" t="s">
        <v>723</v>
      </c>
      <c r="H116" s="15" t="s">
        <v>289</v>
      </c>
      <c r="I116" s="16">
        <v>105</v>
      </c>
      <c r="J116" s="6">
        <v>3884</v>
      </c>
      <c r="K116" s="16">
        <f t="shared" si="1"/>
        <v>407820</v>
      </c>
      <c r="L116" s="15" t="s">
        <v>35</v>
      </c>
      <c r="M116" s="15" t="s">
        <v>127</v>
      </c>
      <c r="N116" s="15" t="s">
        <v>114</v>
      </c>
      <c r="O116" s="18" t="s">
        <v>14</v>
      </c>
      <c r="P116" s="11" t="s">
        <v>650</v>
      </c>
    </row>
    <row r="117" spans="1:16" ht="39.6" x14ac:dyDescent="0.3">
      <c r="A117" s="7" t="s">
        <v>123</v>
      </c>
      <c r="B117" s="7" t="s">
        <v>69</v>
      </c>
      <c r="C117" s="7">
        <v>5224</v>
      </c>
      <c r="D117" s="15" t="s">
        <v>301</v>
      </c>
      <c r="E117" s="15" t="s">
        <v>332</v>
      </c>
      <c r="F117" s="15" t="s">
        <v>363</v>
      </c>
      <c r="G117" s="15" t="s">
        <v>364</v>
      </c>
      <c r="H117" s="15" t="s">
        <v>34</v>
      </c>
      <c r="I117" s="16">
        <v>22</v>
      </c>
      <c r="J117" s="6">
        <v>11550</v>
      </c>
      <c r="K117" s="16">
        <f t="shared" si="1"/>
        <v>254100</v>
      </c>
      <c r="L117" s="15" t="s">
        <v>35</v>
      </c>
      <c r="M117" s="15" t="s">
        <v>127</v>
      </c>
      <c r="N117" s="15" t="s">
        <v>97</v>
      </c>
      <c r="O117" s="18" t="s">
        <v>14</v>
      </c>
      <c r="P117" s="11" t="s">
        <v>650</v>
      </c>
    </row>
    <row r="118" spans="1:16" ht="26.4" x14ac:dyDescent="0.3">
      <c r="A118" s="7" t="s">
        <v>123</v>
      </c>
      <c r="B118" s="7" t="s">
        <v>69</v>
      </c>
      <c r="C118" s="7">
        <v>5224</v>
      </c>
      <c r="D118" s="15" t="s">
        <v>304</v>
      </c>
      <c r="E118" s="15" t="s">
        <v>365</v>
      </c>
      <c r="F118" s="15" t="s">
        <v>635</v>
      </c>
      <c r="G118" s="15" t="s">
        <v>366</v>
      </c>
      <c r="H118" s="15" t="s">
        <v>34</v>
      </c>
      <c r="I118" s="16">
        <v>105</v>
      </c>
      <c r="J118" s="6">
        <v>14228</v>
      </c>
      <c r="K118" s="16">
        <f t="shared" si="1"/>
        <v>1493940</v>
      </c>
      <c r="L118" s="15" t="s">
        <v>35</v>
      </c>
      <c r="M118" s="15" t="s">
        <v>127</v>
      </c>
      <c r="N118" s="15" t="s">
        <v>95</v>
      </c>
      <c r="O118" s="18" t="s">
        <v>14</v>
      </c>
      <c r="P118" s="11" t="s">
        <v>650</v>
      </c>
    </row>
    <row r="119" spans="1:16" ht="26.4" x14ac:dyDescent="0.3">
      <c r="A119" s="7" t="s">
        <v>123</v>
      </c>
      <c r="B119" s="7" t="s">
        <v>69</v>
      </c>
      <c r="C119" s="7">
        <v>5224</v>
      </c>
      <c r="D119" s="15" t="s">
        <v>307</v>
      </c>
      <c r="E119" s="15" t="s">
        <v>368</v>
      </c>
      <c r="F119" s="15" t="s">
        <v>636</v>
      </c>
      <c r="G119" s="15" t="s">
        <v>369</v>
      </c>
      <c r="H119" s="15" t="s">
        <v>34</v>
      </c>
      <c r="I119" s="16">
        <v>9</v>
      </c>
      <c r="J119" s="6">
        <v>95816</v>
      </c>
      <c r="K119" s="16">
        <f t="shared" si="1"/>
        <v>862344</v>
      </c>
      <c r="L119" s="15" t="s">
        <v>35</v>
      </c>
      <c r="M119" s="15" t="s">
        <v>133</v>
      </c>
      <c r="N119" s="15" t="s">
        <v>95</v>
      </c>
      <c r="O119" s="18" t="s">
        <v>14</v>
      </c>
      <c r="P119" s="11" t="s">
        <v>650</v>
      </c>
    </row>
    <row r="120" spans="1:16" ht="26.4" x14ac:dyDescent="0.3">
      <c r="A120" s="7" t="s">
        <v>123</v>
      </c>
      <c r="B120" s="7" t="s">
        <v>69</v>
      </c>
      <c r="C120" s="7">
        <v>5224</v>
      </c>
      <c r="D120" s="15" t="s">
        <v>298</v>
      </c>
      <c r="E120" s="15" t="s">
        <v>368</v>
      </c>
      <c r="F120" s="15" t="s">
        <v>636</v>
      </c>
      <c r="G120" s="15" t="s">
        <v>370</v>
      </c>
      <c r="H120" s="15" t="s">
        <v>34</v>
      </c>
      <c r="I120" s="16">
        <v>52</v>
      </c>
      <c r="J120" s="6">
        <v>2884</v>
      </c>
      <c r="K120" s="16">
        <f t="shared" si="1"/>
        <v>149968</v>
      </c>
      <c r="L120" s="15" t="s">
        <v>35</v>
      </c>
      <c r="M120" s="15" t="s">
        <v>133</v>
      </c>
      <c r="N120" s="15" t="s">
        <v>95</v>
      </c>
      <c r="O120" s="18" t="s">
        <v>14</v>
      </c>
      <c r="P120" s="11" t="s">
        <v>650</v>
      </c>
    </row>
    <row r="121" spans="1:16" ht="26.4" x14ac:dyDescent="0.3">
      <c r="A121" s="7" t="s">
        <v>123</v>
      </c>
      <c r="B121" s="7" t="s">
        <v>69</v>
      </c>
      <c r="C121" s="7">
        <v>5224</v>
      </c>
      <c r="D121" s="15" t="s">
        <v>310</v>
      </c>
      <c r="E121" s="15" t="s">
        <v>368</v>
      </c>
      <c r="F121" s="15" t="s">
        <v>636</v>
      </c>
      <c r="G121" s="15" t="s">
        <v>372</v>
      </c>
      <c r="H121" s="15" t="s">
        <v>34</v>
      </c>
      <c r="I121" s="16">
        <v>8</v>
      </c>
      <c r="J121" s="6">
        <v>53114</v>
      </c>
      <c r="K121" s="16">
        <f t="shared" si="1"/>
        <v>424912</v>
      </c>
      <c r="L121" s="15" t="s">
        <v>35</v>
      </c>
      <c r="M121" s="15" t="s">
        <v>133</v>
      </c>
      <c r="N121" s="15" t="s">
        <v>95</v>
      </c>
      <c r="O121" s="18" t="s">
        <v>14</v>
      </c>
      <c r="P121" s="11" t="s">
        <v>650</v>
      </c>
    </row>
    <row r="122" spans="1:16" ht="26.4" x14ac:dyDescent="0.3">
      <c r="A122" s="7" t="s">
        <v>123</v>
      </c>
      <c r="B122" s="7" t="s">
        <v>69</v>
      </c>
      <c r="C122" s="7">
        <v>5224</v>
      </c>
      <c r="D122" s="15" t="s">
        <v>313</v>
      </c>
      <c r="E122" s="15" t="s">
        <v>368</v>
      </c>
      <c r="F122" s="15" t="s">
        <v>636</v>
      </c>
      <c r="G122" s="15" t="s">
        <v>374</v>
      </c>
      <c r="H122" s="15" t="s">
        <v>34</v>
      </c>
      <c r="I122" s="16">
        <v>28</v>
      </c>
      <c r="J122" s="6">
        <v>7479</v>
      </c>
      <c r="K122" s="16">
        <f t="shared" si="1"/>
        <v>209412</v>
      </c>
      <c r="L122" s="15" t="s">
        <v>35</v>
      </c>
      <c r="M122" s="15" t="s">
        <v>133</v>
      </c>
      <c r="N122" s="15" t="s">
        <v>95</v>
      </c>
      <c r="O122" s="18" t="s">
        <v>14</v>
      </c>
      <c r="P122" s="11" t="s">
        <v>650</v>
      </c>
    </row>
    <row r="123" spans="1:16" ht="26.4" x14ac:dyDescent="0.3">
      <c r="A123" s="7" t="s">
        <v>123</v>
      </c>
      <c r="B123" s="7" t="s">
        <v>69</v>
      </c>
      <c r="C123" s="7">
        <v>5224</v>
      </c>
      <c r="D123" s="15" t="s">
        <v>316</v>
      </c>
      <c r="E123" s="15" t="s">
        <v>375</v>
      </c>
      <c r="F123" s="15" t="s">
        <v>637</v>
      </c>
      <c r="G123" s="15" t="s">
        <v>376</v>
      </c>
      <c r="H123" s="15" t="s">
        <v>34</v>
      </c>
      <c r="I123" s="16">
        <v>14</v>
      </c>
      <c r="J123" s="6">
        <v>19740</v>
      </c>
      <c r="K123" s="16">
        <f t="shared" si="1"/>
        <v>276360</v>
      </c>
      <c r="L123" s="15" t="s">
        <v>35</v>
      </c>
      <c r="M123" s="15" t="s">
        <v>133</v>
      </c>
      <c r="N123" s="15" t="s">
        <v>95</v>
      </c>
      <c r="O123" s="18" t="s">
        <v>14</v>
      </c>
      <c r="P123" s="11" t="s">
        <v>650</v>
      </c>
    </row>
    <row r="124" spans="1:16" ht="39.6" x14ac:dyDescent="0.3">
      <c r="A124" s="7" t="s">
        <v>123</v>
      </c>
      <c r="B124" s="7" t="s">
        <v>69</v>
      </c>
      <c r="C124" s="7">
        <v>5224</v>
      </c>
      <c r="D124" s="15" t="s">
        <v>319</v>
      </c>
      <c r="E124" s="15" t="s">
        <v>378</v>
      </c>
      <c r="F124" s="15" t="s">
        <v>638</v>
      </c>
      <c r="G124" s="15" t="s">
        <v>379</v>
      </c>
      <c r="H124" s="15" t="s">
        <v>34</v>
      </c>
      <c r="I124" s="16">
        <v>20</v>
      </c>
      <c r="J124" s="6">
        <v>52852</v>
      </c>
      <c r="K124" s="16">
        <f t="shared" si="1"/>
        <v>1057040</v>
      </c>
      <c r="L124" s="26" t="s">
        <v>550</v>
      </c>
      <c r="M124" s="15" t="s">
        <v>133</v>
      </c>
      <c r="N124" s="15" t="s">
        <v>95</v>
      </c>
      <c r="O124" s="18" t="s">
        <v>14</v>
      </c>
      <c r="P124" s="11" t="s">
        <v>650</v>
      </c>
    </row>
    <row r="125" spans="1:16" ht="26.4" x14ac:dyDescent="0.3">
      <c r="A125" s="7" t="s">
        <v>123</v>
      </c>
      <c r="B125" s="7" t="s">
        <v>69</v>
      </c>
      <c r="C125" s="7">
        <v>5224</v>
      </c>
      <c r="D125" s="15" t="s">
        <v>322</v>
      </c>
      <c r="E125" s="15" t="s">
        <v>380</v>
      </c>
      <c r="F125" s="15" t="s">
        <v>639</v>
      </c>
      <c r="G125" s="15" t="s">
        <v>381</v>
      </c>
      <c r="H125" s="15" t="s">
        <v>34</v>
      </c>
      <c r="I125" s="16">
        <v>216</v>
      </c>
      <c r="J125" s="6">
        <v>1995</v>
      </c>
      <c r="K125" s="16">
        <f t="shared" si="1"/>
        <v>430920</v>
      </c>
      <c r="L125" s="15" t="s">
        <v>35</v>
      </c>
      <c r="M125" s="15" t="s">
        <v>127</v>
      </c>
      <c r="N125" s="15" t="s">
        <v>114</v>
      </c>
      <c r="O125" s="18" t="s">
        <v>14</v>
      </c>
      <c r="P125" s="11" t="s">
        <v>650</v>
      </c>
    </row>
    <row r="126" spans="1:16" ht="198" x14ac:dyDescent="0.3">
      <c r="A126" s="7" t="s">
        <v>123</v>
      </c>
      <c r="B126" s="7" t="s">
        <v>69</v>
      </c>
      <c r="C126" s="7">
        <v>5224</v>
      </c>
      <c r="D126" s="15" t="s">
        <v>325</v>
      </c>
      <c r="E126" s="15" t="s">
        <v>382</v>
      </c>
      <c r="F126" s="15" t="s">
        <v>640</v>
      </c>
      <c r="G126" s="15" t="s">
        <v>383</v>
      </c>
      <c r="H126" s="15" t="s">
        <v>283</v>
      </c>
      <c r="I126" s="16">
        <v>96</v>
      </c>
      <c r="J126" s="6">
        <v>13650</v>
      </c>
      <c r="K126" s="16">
        <f t="shared" si="1"/>
        <v>1310400</v>
      </c>
      <c r="L126" s="15" t="s">
        <v>35</v>
      </c>
      <c r="M126" s="15" t="s">
        <v>133</v>
      </c>
      <c r="N126" s="15" t="s">
        <v>95</v>
      </c>
      <c r="O126" s="18" t="s">
        <v>14</v>
      </c>
      <c r="P126" s="11" t="s">
        <v>650</v>
      </c>
    </row>
    <row r="127" spans="1:16" ht="148.94999999999999" customHeight="1" x14ac:dyDescent="0.3">
      <c r="A127" s="7" t="s">
        <v>123</v>
      </c>
      <c r="B127" s="7" t="s">
        <v>69</v>
      </c>
      <c r="C127" s="7">
        <v>5224</v>
      </c>
      <c r="D127" s="15" t="s">
        <v>367</v>
      </c>
      <c r="E127" s="15" t="s">
        <v>384</v>
      </c>
      <c r="F127" s="15" t="s">
        <v>641</v>
      </c>
      <c r="G127" s="15" t="s">
        <v>385</v>
      </c>
      <c r="H127" s="15" t="s">
        <v>283</v>
      </c>
      <c r="I127" s="16">
        <v>7</v>
      </c>
      <c r="J127" s="6">
        <v>1485000</v>
      </c>
      <c r="K127" s="16">
        <f t="shared" si="1"/>
        <v>10395000</v>
      </c>
      <c r="L127" s="15" t="s">
        <v>35</v>
      </c>
      <c r="M127" s="15" t="s">
        <v>133</v>
      </c>
      <c r="N127" s="15" t="s">
        <v>95</v>
      </c>
      <c r="O127" s="18" t="s">
        <v>14</v>
      </c>
      <c r="P127" s="11" t="s">
        <v>650</v>
      </c>
    </row>
    <row r="128" spans="1:16" ht="132" x14ac:dyDescent="0.3">
      <c r="A128" s="7" t="s">
        <v>123</v>
      </c>
      <c r="B128" s="7" t="s">
        <v>69</v>
      </c>
      <c r="C128" s="7">
        <v>5224</v>
      </c>
      <c r="D128" s="15" t="s">
        <v>519</v>
      </c>
      <c r="E128" s="15" t="s">
        <v>386</v>
      </c>
      <c r="F128" s="15" t="s">
        <v>642</v>
      </c>
      <c r="G128" s="15" t="s">
        <v>387</v>
      </c>
      <c r="H128" s="15" t="s">
        <v>283</v>
      </c>
      <c r="I128" s="16">
        <v>10</v>
      </c>
      <c r="J128" s="6">
        <v>53400</v>
      </c>
      <c r="K128" s="16">
        <f t="shared" si="1"/>
        <v>534000</v>
      </c>
      <c r="L128" s="15" t="s">
        <v>35</v>
      </c>
      <c r="M128" s="15" t="s">
        <v>133</v>
      </c>
      <c r="N128" s="15" t="s">
        <v>95</v>
      </c>
      <c r="O128" s="18" t="s">
        <v>14</v>
      </c>
      <c r="P128" s="11" t="s">
        <v>650</v>
      </c>
    </row>
    <row r="129" spans="1:17" ht="26.4" x14ac:dyDescent="0.3">
      <c r="A129" s="7" t="s">
        <v>123</v>
      </c>
      <c r="B129" s="7" t="s">
        <v>69</v>
      </c>
      <c r="C129" s="7">
        <v>5224</v>
      </c>
      <c r="D129" s="15" t="s">
        <v>371</v>
      </c>
      <c r="E129" s="15" t="s">
        <v>388</v>
      </c>
      <c r="F129" s="15" t="s">
        <v>643</v>
      </c>
      <c r="G129" s="15" t="s">
        <v>389</v>
      </c>
      <c r="H129" s="15" t="s">
        <v>283</v>
      </c>
      <c r="I129" s="16">
        <v>10</v>
      </c>
      <c r="J129" s="6">
        <v>655200</v>
      </c>
      <c r="K129" s="16">
        <f t="shared" si="1"/>
        <v>6552000</v>
      </c>
      <c r="L129" s="15" t="s">
        <v>35</v>
      </c>
      <c r="M129" s="15" t="s">
        <v>133</v>
      </c>
      <c r="N129" s="15" t="s">
        <v>95</v>
      </c>
      <c r="O129" s="18" t="s">
        <v>14</v>
      </c>
      <c r="P129" s="11" t="s">
        <v>650</v>
      </c>
    </row>
    <row r="130" spans="1:17" ht="26.4" x14ac:dyDescent="0.3">
      <c r="A130" s="7" t="s">
        <v>123</v>
      </c>
      <c r="B130" s="7" t="s">
        <v>69</v>
      </c>
      <c r="C130" s="7">
        <v>5224</v>
      </c>
      <c r="D130" s="15" t="s">
        <v>373</v>
      </c>
      <c r="E130" s="15" t="s">
        <v>391</v>
      </c>
      <c r="F130" s="15" t="s">
        <v>606</v>
      </c>
      <c r="G130" s="15" t="s">
        <v>392</v>
      </c>
      <c r="H130" s="15" t="s">
        <v>34</v>
      </c>
      <c r="I130" s="16">
        <v>41</v>
      </c>
      <c r="J130" s="6">
        <v>99200</v>
      </c>
      <c r="K130" s="16">
        <f t="shared" si="1"/>
        <v>4067200</v>
      </c>
      <c r="L130" s="15" t="s">
        <v>35</v>
      </c>
      <c r="M130" s="15" t="s">
        <v>127</v>
      </c>
      <c r="N130" s="15" t="s">
        <v>95</v>
      </c>
      <c r="O130" s="18" t="s">
        <v>14</v>
      </c>
      <c r="P130" s="11" t="s">
        <v>650</v>
      </c>
    </row>
    <row r="131" spans="1:17" ht="66" x14ac:dyDescent="0.3">
      <c r="A131" s="7" t="s">
        <v>123</v>
      </c>
      <c r="B131" s="7" t="s">
        <v>69</v>
      </c>
      <c r="C131" s="7">
        <v>5224</v>
      </c>
      <c r="D131" s="15" t="s">
        <v>520</v>
      </c>
      <c r="E131" s="15" t="s">
        <v>393</v>
      </c>
      <c r="F131" s="15" t="s">
        <v>644</v>
      </c>
      <c r="G131" s="15" t="s">
        <v>394</v>
      </c>
      <c r="H131" s="15" t="s">
        <v>395</v>
      </c>
      <c r="I131" s="16">
        <v>24</v>
      </c>
      <c r="J131" s="6">
        <v>71666</v>
      </c>
      <c r="K131" s="16">
        <f t="shared" si="1"/>
        <v>1719984</v>
      </c>
      <c r="L131" s="15" t="s">
        <v>35</v>
      </c>
      <c r="M131" s="15" t="s">
        <v>133</v>
      </c>
      <c r="N131" s="15" t="s">
        <v>95</v>
      </c>
      <c r="O131" s="18" t="s">
        <v>14</v>
      </c>
      <c r="P131" s="11" t="s">
        <v>650</v>
      </c>
    </row>
    <row r="132" spans="1:17" ht="92.4" x14ac:dyDescent="0.3">
      <c r="A132" s="7" t="s">
        <v>123</v>
      </c>
      <c r="B132" s="7" t="s">
        <v>69</v>
      </c>
      <c r="C132" s="7">
        <v>5224</v>
      </c>
      <c r="D132" s="15" t="s">
        <v>377</v>
      </c>
      <c r="E132" s="15" t="s">
        <v>397</v>
      </c>
      <c r="F132" s="15" t="s">
        <v>645</v>
      </c>
      <c r="G132" s="15" t="s">
        <v>398</v>
      </c>
      <c r="H132" s="15" t="s">
        <v>283</v>
      </c>
      <c r="I132" s="16">
        <v>3</v>
      </c>
      <c r="J132" s="6">
        <v>162954</v>
      </c>
      <c r="K132" s="16">
        <f t="shared" si="1"/>
        <v>488862</v>
      </c>
      <c r="L132" s="15" t="s">
        <v>35</v>
      </c>
      <c r="M132" s="15" t="s">
        <v>127</v>
      </c>
      <c r="N132" s="15" t="s">
        <v>95</v>
      </c>
      <c r="O132" s="18" t="s">
        <v>14</v>
      </c>
      <c r="P132" s="11" t="s">
        <v>650</v>
      </c>
    </row>
    <row r="133" spans="1:17" ht="26.4" x14ac:dyDescent="0.3">
      <c r="A133" s="7" t="s">
        <v>123</v>
      </c>
      <c r="B133" s="7" t="s">
        <v>69</v>
      </c>
      <c r="C133" s="7">
        <v>5224</v>
      </c>
      <c r="D133" s="15" t="s">
        <v>328</v>
      </c>
      <c r="E133" s="15" t="s">
        <v>397</v>
      </c>
      <c r="F133" s="15" t="s">
        <v>645</v>
      </c>
      <c r="G133" s="15" t="s">
        <v>400</v>
      </c>
      <c r="H133" s="15" t="s">
        <v>283</v>
      </c>
      <c r="I133" s="16">
        <v>20</v>
      </c>
      <c r="J133" s="6">
        <v>228414</v>
      </c>
      <c r="K133" s="16">
        <f t="shared" si="1"/>
        <v>4568280</v>
      </c>
      <c r="L133" s="15" t="s">
        <v>35</v>
      </c>
      <c r="M133" s="15" t="s">
        <v>127</v>
      </c>
      <c r="N133" s="15" t="s">
        <v>95</v>
      </c>
      <c r="O133" s="18" t="s">
        <v>14</v>
      </c>
      <c r="P133" s="11" t="s">
        <v>650</v>
      </c>
    </row>
    <row r="134" spans="1:17" ht="26.4" x14ac:dyDescent="0.3">
      <c r="A134" s="7" t="s">
        <v>123</v>
      </c>
      <c r="B134" s="7" t="s">
        <v>69</v>
      </c>
      <c r="C134" s="7">
        <v>5224</v>
      </c>
      <c r="D134" s="15" t="s">
        <v>331</v>
      </c>
      <c r="E134" s="15" t="s">
        <v>397</v>
      </c>
      <c r="F134" s="15" t="s">
        <v>645</v>
      </c>
      <c r="G134" s="15" t="s">
        <v>402</v>
      </c>
      <c r="H134" s="15" t="s">
        <v>283</v>
      </c>
      <c r="I134" s="16">
        <v>10</v>
      </c>
      <c r="J134" s="6">
        <v>165127</v>
      </c>
      <c r="K134" s="16">
        <f t="shared" si="1"/>
        <v>1651270</v>
      </c>
      <c r="L134" s="15" t="s">
        <v>35</v>
      </c>
      <c r="M134" s="15" t="s">
        <v>127</v>
      </c>
      <c r="N134" s="15" t="s">
        <v>95</v>
      </c>
      <c r="O134" s="18" t="s">
        <v>14</v>
      </c>
      <c r="P134" s="11" t="s">
        <v>650</v>
      </c>
    </row>
    <row r="135" spans="1:17" ht="26.4" x14ac:dyDescent="0.3">
      <c r="A135" s="7" t="s">
        <v>123</v>
      </c>
      <c r="B135" s="7" t="s">
        <v>69</v>
      </c>
      <c r="C135" s="7">
        <v>5224</v>
      </c>
      <c r="D135" s="15" t="s">
        <v>334</v>
      </c>
      <c r="E135" s="15" t="s">
        <v>403</v>
      </c>
      <c r="F135" s="15" t="s">
        <v>404</v>
      </c>
      <c r="G135" s="15" t="s">
        <v>404</v>
      </c>
      <c r="H135" s="15" t="s">
        <v>283</v>
      </c>
      <c r="I135" s="16">
        <v>2</v>
      </c>
      <c r="J135" s="6">
        <v>80000</v>
      </c>
      <c r="K135" s="16">
        <f t="shared" si="1"/>
        <v>160000</v>
      </c>
      <c r="L135" s="15" t="s">
        <v>35</v>
      </c>
      <c r="M135" s="15" t="s">
        <v>133</v>
      </c>
      <c r="N135" s="15" t="s">
        <v>95</v>
      </c>
      <c r="O135" s="18" t="s">
        <v>14</v>
      </c>
      <c r="P135" s="11" t="s">
        <v>650</v>
      </c>
    </row>
    <row r="136" spans="1:17" ht="26.4" x14ac:dyDescent="0.3">
      <c r="A136" s="7" t="s">
        <v>123</v>
      </c>
      <c r="B136" s="7" t="s">
        <v>69</v>
      </c>
      <c r="C136" s="7">
        <v>5224</v>
      </c>
      <c r="D136" s="15" t="s">
        <v>521</v>
      </c>
      <c r="E136" s="15" t="s">
        <v>405</v>
      </c>
      <c r="F136" s="15" t="s">
        <v>406</v>
      </c>
      <c r="G136" s="15" t="s">
        <v>407</v>
      </c>
      <c r="H136" s="15" t="s">
        <v>408</v>
      </c>
      <c r="I136" s="16">
        <v>5</v>
      </c>
      <c r="J136" s="6">
        <v>50000</v>
      </c>
      <c r="K136" s="16">
        <f t="shared" si="1"/>
        <v>250000</v>
      </c>
      <c r="L136" s="15" t="s">
        <v>35</v>
      </c>
      <c r="M136" s="15" t="s">
        <v>133</v>
      </c>
      <c r="N136" s="15" t="s">
        <v>95</v>
      </c>
      <c r="O136" s="18" t="s">
        <v>14</v>
      </c>
      <c r="P136" s="11" t="s">
        <v>650</v>
      </c>
    </row>
    <row r="137" spans="1:17" ht="26.4" x14ac:dyDescent="0.3">
      <c r="A137" s="7" t="s">
        <v>123</v>
      </c>
      <c r="B137" s="7" t="s">
        <v>69</v>
      </c>
      <c r="C137" s="7">
        <v>5224</v>
      </c>
      <c r="D137" s="15" t="s">
        <v>340</v>
      </c>
      <c r="E137" s="15" t="s">
        <v>409</v>
      </c>
      <c r="F137" s="15" t="s">
        <v>647</v>
      </c>
      <c r="G137" s="15" t="s">
        <v>410</v>
      </c>
      <c r="H137" s="15" t="s">
        <v>34</v>
      </c>
      <c r="I137" s="16">
        <v>1000</v>
      </c>
      <c r="J137" s="6">
        <v>90</v>
      </c>
      <c r="K137" s="16">
        <f t="shared" si="1"/>
        <v>90000</v>
      </c>
      <c r="L137" s="15" t="s">
        <v>35</v>
      </c>
      <c r="M137" s="15" t="s">
        <v>127</v>
      </c>
      <c r="N137" s="15" t="s">
        <v>95</v>
      </c>
      <c r="O137" s="18" t="s">
        <v>14</v>
      </c>
      <c r="P137" s="11" t="s">
        <v>650</v>
      </c>
    </row>
    <row r="138" spans="1:17" s="1" customFormat="1" ht="28.8" x14ac:dyDescent="0.3">
      <c r="A138" s="27" t="s">
        <v>674</v>
      </c>
      <c r="B138" s="7" t="s">
        <v>69</v>
      </c>
      <c r="C138" s="7">
        <v>5224</v>
      </c>
      <c r="D138" s="15" t="s">
        <v>396</v>
      </c>
      <c r="E138" s="15" t="s">
        <v>662</v>
      </c>
      <c r="F138" s="7" t="s">
        <v>675</v>
      </c>
      <c r="G138" s="15" t="s">
        <v>663</v>
      </c>
      <c r="H138" s="15" t="s">
        <v>34</v>
      </c>
      <c r="I138" s="14">
        <v>1</v>
      </c>
      <c r="J138" s="6">
        <v>3661934.5238095238</v>
      </c>
      <c r="K138" s="16">
        <f t="shared" si="1"/>
        <v>3661934.5238095238</v>
      </c>
      <c r="L138" s="15" t="s">
        <v>35</v>
      </c>
      <c r="M138" s="7" t="s">
        <v>127</v>
      </c>
      <c r="N138" s="28" t="s">
        <v>97</v>
      </c>
      <c r="O138" s="29" t="s">
        <v>14</v>
      </c>
      <c r="P138" s="11" t="s">
        <v>650</v>
      </c>
      <c r="Q138" s="11"/>
    </row>
    <row r="139" spans="1:17" s="1" customFormat="1" ht="28.8" x14ac:dyDescent="0.3">
      <c r="A139" s="27" t="s">
        <v>674</v>
      </c>
      <c r="B139" s="7" t="s">
        <v>69</v>
      </c>
      <c r="C139" s="7">
        <v>5224</v>
      </c>
      <c r="D139" s="15" t="s">
        <v>399</v>
      </c>
      <c r="E139" s="15" t="s">
        <v>664</v>
      </c>
      <c r="F139" s="7" t="s">
        <v>676</v>
      </c>
      <c r="G139" s="15" t="s">
        <v>666</v>
      </c>
      <c r="H139" s="15" t="s">
        <v>34</v>
      </c>
      <c r="I139" s="14">
        <v>2</v>
      </c>
      <c r="J139" s="6">
        <v>351934.52380952379</v>
      </c>
      <c r="K139" s="16">
        <f t="shared" si="1"/>
        <v>703869.04761904757</v>
      </c>
      <c r="L139" s="15" t="s">
        <v>35</v>
      </c>
      <c r="M139" s="15" t="s">
        <v>133</v>
      </c>
      <c r="N139" s="28" t="s">
        <v>97</v>
      </c>
      <c r="O139" s="29" t="s">
        <v>14</v>
      </c>
      <c r="P139" s="11" t="s">
        <v>650</v>
      </c>
      <c r="Q139" s="11"/>
    </row>
    <row r="140" spans="1:17" s="1" customFormat="1" ht="52.8" x14ac:dyDescent="0.3">
      <c r="A140" s="27" t="s">
        <v>674</v>
      </c>
      <c r="B140" s="7" t="s">
        <v>69</v>
      </c>
      <c r="C140" s="7">
        <v>5224</v>
      </c>
      <c r="D140" s="15" t="s">
        <v>401</v>
      </c>
      <c r="E140" s="15" t="s">
        <v>667</v>
      </c>
      <c r="F140" s="7" t="s">
        <v>677</v>
      </c>
      <c r="G140" s="15" t="s">
        <v>668</v>
      </c>
      <c r="H140" s="15" t="s">
        <v>283</v>
      </c>
      <c r="I140" s="14">
        <v>1</v>
      </c>
      <c r="J140" s="6">
        <v>22708928.571428571</v>
      </c>
      <c r="K140" s="16">
        <f t="shared" si="1"/>
        <v>22708928.571428571</v>
      </c>
      <c r="L140" s="15" t="s">
        <v>35</v>
      </c>
      <c r="M140" s="15" t="s">
        <v>133</v>
      </c>
      <c r="N140" s="15" t="s">
        <v>95</v>
      </c>
      <c r="O140" s="29" t="s">
        <v>14</v>
      </c>
      <c r="P140" s="11" t="s">
        <v>650</v>
      </c>
      <c r="Q140" s="11"/>
    </row>
    <row r="141" spans="1:17" s="1" customFormat="1" ht="28.8" x14ac:dyDescent="0.3">
      <c r="A141" s="27" t="s">
        <v>674</v>
      </c>
      <c r="B141" s="7" t="s">
        <v>69</v>
      </c>
      <c r="C141" s="7">
        <v>5224</v>
      </c>
      <c r="D141" s="15" t="s">
        <v>712</v>
      </c>
      <c r="E141" s="15" t="s">
        <v>669</v>
      </c>
      <c r="F141" s="7" t="s">
        <v>678</v>
      </c>
      <c r="G141" s="15" t="s">
        <v>670</v>
      </c>
      <c r="H141" s="15" t="s">
        <v>34</v>
      </c>
      <c r="I141" s="14">
        <v>10</v>
      </c>
      <c r="J141" s="6">
        <v>522940.60140000004</v>
      </c>
      <c r="K141" s="16">
        <f t="shared" ref="K141:K142" si="2">I141*J141</f>
        <v>5229406.0140000004</v>
      </c>
      <c r="L141" s="15" t="s">
        <v>35</v>
      </c>
      <c r="M141" s="7" t="s">
        <v>127</v>
      </c>
      <c r="N141" s="28" t="s">
        <v>97</v>
      </c>
      <c r="O141" s="29" t="s">
        <v>14</v>
      </c>
      <c r="P141" s="11" t="s">
        <v>650</v>
      </c>
      <c r="Q141" s="11"/>
    </row>
    <row r="142" spans="1:17" s="1" customFormat="1" ht="28.8" x14ac:dyDescent="0.3">
      <c r="A142" s="27" t="s">
        <v>674</v>
      </c>
      <c r="B142" s="7" t="s">
        <v>69</v>
      </c>
      <c r="C142" s="7">
        <v>5224</v>
      </c>
      <c r="D142" s="15" t="s">
        <v>713</v>
      </c>
      <c r="E142" s="15" t="s">
        <v>671</v>
      </c>
      <c r="F142" s="7" t="s">
        <v>679</v>
      </c>
      <c r="G142" s="15" t="s">
        <v>665</v>
      </c>
      <c r="H142" s="15" t="s">
        <v>34</v>
      </c>
      <c r="I142" s="14">
        <v>20</v>
      </c>
      <c r="J142" s="6">
        <v>172463.43471000003</v>
      </c>
      <c r="K142" s="16">
        <f t="shared" si="2"/>
        <v>3449268.6942000007</v>
      </c>
      <c r="L142" s="15" t="s">
        <v>35</v>
      </c>
      <c r="M142" s="7" t="s">
        <v>127</v>
      </c>
      <c r="N142" s="28" t="s">
        <v>97</v>
      </c>
      <c r="O142" s="29" t="s">
        <v>14</v>
      </c>
      <c r="P142" s="11" t="s">
        <v>650</v>
      </c>
      <c r="Q142" s="11"/>
    </row>
    <row r="143" spans="1:17" s="1" customFormat="1" ht="28.8" x14ac:dyDescent="0.3">
      <c r="A143" s="27" t="s">
        <v>674</v>
      </c>
      <c r="B143" s="7" t="s">
        <v>69</v>
      </c>
      <c r="C143" s="7">
        <v>5224</v>
      </c>
      <c r="D143" s="15" t="s">
        <v>714</v>
      </c>
      <c r="E143" s="15" t="s">
        <v>672</v>
      </c>
      <c r="F143" s="7" t="s">
        <v>680</v>
      </c>
      <c r="G143" s="15" t="s">
        <v>673</v>
      </c>
      <c r="H143" s="15" t="s">
        <v>34</v>
      </c>
      <c r="I143" s="14">
        <v>5</v>
      </c>
      <c r="J143" s="6">
        <v>625825.98750000005</v>
      </c>
      <c r="K143" s="16">
        <f t="shared" ref="K143:K149" si="3">I143*J143</f>
        <v>3129129.9375</v>
      </c>
      <c r="L143" s="15" t="s">
        <v>35</v>
      </c>
      <c r="M143" s="7" t="s">
        <v>127</v>
      </c>
      <c r="N143" s="28" t="s">
        <v>97</v>
      </c>
      <c r="O143" s="29" t="s">
        <v>14</v>
      </c>
      <c r="P143" s="11" t="s">
        <v>650</v>
      </c>
      <c r="Q143" s="11"/>
    </row>
    <row r="144" spans="1:17" s="54" customFormat="1" ht="28.8" x14ac:dyDescent="0.3">
      <c r="A144" s="51" t="s">
        <v>674</v>
      </c>
      <c r="B144" s="41"/>
      <c r="C144" s="41">
        <v>5224</v>
      </c>
      <c r="D144" s="43" t="s">
        <v>772</v>
      </c>
      <c r="E144" s="43" t="s">
        <v>777</v>
      </c>
      <c r="F144" s="41" t="s">
        <v>778</v>
      </c>
      <c r="G144" s="43" t="s">
        <v>788</v>
      </c>
      <c r="H144" s="43" t="s">
        <v>34</v>
      </c>
      <c r="I144" s="45">
        <v>1</v>
      </c>
      <c r="J144" s="48">
        <v>1515000</v>
      </c>
      <c r="K144" s="44">
        <f t="shared" si="3"/>
        <v>1515000</v>
      </c>
      <c r="L144" s="43" t="s">
        <v>35</v>
      </c>
      <c r="M144" s="41" t="s">
        <v>133</v>
      </c>
      <c r="N144" s="52" t="s">
        <v>97</v>
      </c>
      <c r="O144" s="53" t="s">
        <v>14</v>
      </c>
      <c r="P144" s="47" t="s">
        <v>650</v>
      </c>
      <c r="Q144" s="47" t="s">
        <v>749</v>
      </c>
    </row>
    <row r="145" spans="1:17" s="54" customFormat="1" ht="52.8" x14ac:dyDescent="0.3">
      <c r="A145" s="51" t="s">
        <v>674</v>
      </c>
      <c r="B145" s="41"/>
      <c r="C145" s="41">
        <v>5224</v>
      </c>
      <c r="D145" s="43" t="s">
        <v>773</v>
      </c>
      <c r="E145" s="43" t="s">
        <v>779</v>
      </c>
      <c r="F145" s="41" t="s">
        <v>780</v>
      </c>
      <c r="G145" s="43" t="s">
        <v>789</v>
      </c>
      <c r="H145" s="43" t="s">
        <v>34</v>
      </c>
      <c r="I145" s="45">
        <v>1</v>
      </c>
      <c r="J145" s="48">
        <v>337500</v>
      </c>
      <c r="K145" s="44">
        <f t="shared" si="3"/>
        <v>337500</v>
      </c>
      <c r="L145" s="43" t="s">
        <v>35</v>
      </c>
      <c r="M145" s="41" t="s">
        <v>133</v>
      </c>
      <c r="N145" s="52" t="s">
        <v>97</v>
      </c>
      <c r="O145" s="53" t="s">
        <v>14</v>
      </c>
      <c r="P145" s="47" t="s">
        <v>650</v>
      </c>
      <c r="Q145" s="47" t="s">
        <v>749</v>
      </c>
    </row>
    <row r="146" spans="1:17" s="54" customFormat="1" ht="28.8" x14ac:dyDescent="0.3">
      <c r="A146" s="51" t="s">
        <v>674</v>
      </c>
      <c r="B146" s="41"/>
      <c r="C146" s="41">
        <v>5224</v>
      </c>
      <c r="D146" s="43" t="s">
        <v>774</v>
      </c>
      <c r="E146" s="43" t="s">
        <v>781</v>
      </c>
      <c r="F146" s="41" t="s">
        <v>782</v>
      </c>
      <c r="G146" s="43" t="s">
        <v>790</v>
      </c>
      <c r="H146" s="43" t="s">
        <v>34</v>
      </c>
      <c r="I146" s="45">
        <v>1</v>
      </c>
      <c r="J146" s="48">
        <v>138300</v>
      </c>
      <c r="K146" s="44">
        <f t="shared" si="3"/>
        <v>138300</v>
      </c>
      <c r="L146" s="43" t="s">
        <v>35</v>
      </c>
      <c r="M146" s="41" t="s">
        <v>133</v>
      </c>
      <c r="N146" s="52" t="s">
        <v>97</v>
      </c>
      <c r="O146" s="53" t="s">
        <v>14</v>
      </c>
      <c r="P146" s="47" t="s">
        <v>650</v>
      </c>
      <c r="Q146" s="47" t="s">
        <v>749</v>
      </c>
    </row>
    <row r="147" spans="1:17" s="54" customFormat="1" ht="28.8" x14ac:dyDescent="0.3">
      <c r="A147" s="51" t="s">
        <v>674</v>
      </c>
      <c r="B147" s="41"/>
      <c r="C147" s="41">
        <v>5224</v>
      </c>
      <c r="D147" s="43" t="s">
        <v>775</v>
      </c>
      <c r="E147" s="43" t="s">
        <v>783</v>
      </c>
      <c r="F147" s="41" t="s">
        <v>784</v>
      </c>
      <c r="G147" s="43" t="s">
        <v>791</v>
      </c>
      <c r="H147" s="43" t="s">
        <v>34</v>
      </c>
      <c r="I147" s="45">
        <v>1</v>
      </c>
      <c r="J147" s="48">
        <v>258000</v>
      </c>
      <c r="K147" s="44">
        <f t="shared" si="3"/>
        <v>258000</v>
      </c>
      <c r="L147" s="43" t="s">
        <v>35</v>
      </c>
      <c r="M147" s="41" t="s">
        <v>133</v>
      </c>
      <c r="N147" s="52" t="s">
        <v>97</v>
      </c>
      <c r="O147" s="53" t="s">
        <v>14</v>
      </c>
      <c r="P147" s="47" t="s">
        <v>650</v>
      </c>
      <c r="Q147" s="47" t="s">
        <v>749</v>
      </c>
    </row>
    <row r="148" spans="1:17" s="54" customFormat="1" ht="28.8" x14ac:dyDescent="0.3">
      <c r="A148" s="51" t="s">
        <v>674</v>
      </c>
      <c r="B148" s="41"/>
      <c r="C148" s="41">
        <v>5224</v>
      </c>
      <c r="D148" s="43" t="s">
        <v>776</v>
      </c>
      <c r="E148" s="43" t="s">
        <v>785</v>
      </c>
      <c r="F148" s="41" t="s">
        <v>786</v>
      </c>
      <c r="G148" s="43" t="s">
        <v>787</v>
      </c>
      <c r="H148" s="43" t="s">
        <v>34</v>
      </c>
      <c r="I148" s="45">
        <v>2</v>
      </c>
      <c r="J148" s="48">
        <v>110000</v>
      </c>
      <c r="K148" s="44">
        <f t="shared" ref="K148" si="4">I148*J148</f>
        <v>220000</v>
      </c>
      <c r="L148" s="43" t="s">
        <v>35</v>
      </c>
      <c r="M148" s="41" t="s">
        <v>133</v>
      </c>
      <c r="N148" s="52" t="s">
        <v>97</v>
      </c>
      <c r="O148" s="53" t="s">
        <v>14</v>
      </c>
      <c r="P148" s="47" t="s">
        <v>650</v>
      </c>
      <c r="Q148" s="47" t="s">
        <v>749</v>
      </c>
    </row>
    <row r="149" spans="1:17" s="54" customFormat="1" ht="28.8" x14ac:dyDescent="0.3">
      <c r="A149" s="51" t="s">
        <v>674</v>
      </c>
      <c r="B149" s="41"/>
      <c r="C149" s="41">
        <v>5224</v>
      </c>
      <c r="D149" s="43" t="s">
        <v>792</v>
      </c>
      <c r="E149" s="43" t="s">
        <v>793</v>
      </c>
      <c r="F149" s="41" t="s">
        <v>794</v>
      </c>
      <c r="G149" s="43" t="s">
        <v>795</v>
      </c>
      <c r="H149" s="43" t="s">
        <v>283</v>
      </c>
      <c r="I149" s="45">
        <v>2</v>
      </c>
      <c r="J149" s="48">
        <v>2540750</v>
      </c>
      <c r="K149" s="44">
        <f t="shared" si="3"/>
        <v>5081500</v>
      </c>
      <c r="L149" s="43" t="s">
        <v>35</v>
      </c>
      <c r="M149" s="41" t="s">
        <v>133</v>
      </c>
      <c r="N149" s="52" t="s">
        <v>97</v>
      </c>
      <c r="O149" s="53" t="s">
        <v>14</v>
      </c>
      <c r="P149" s="47" t="s">
        <v>650</v>
      </c>
      <c r="Q149" s="47" t="s">
        <v>749</v>
      </c>
    </row>
    <row r="150" spans="1:17" s="1" customFormat="1" ht="14.4" customHeight="1" x14ac:dyDescent="0.3">
      <c r="A150" s="55" t="s">
        <v>17</v>
      </c>
      <c r="B150" s="56"/>
      <c r="C150" s="56"/>
      <c r="D150" s="56"/>
      <c r="E150" s="56"/>
      <c r="F150" s="56"/>
      <c r="G150" s="56"/>
      <c r="H150" s="56"/>
      <c r="I150" s="56"/>
      <c r="J150" s="57"/>
      <c r="K150" s="8">
        <f>SUBTOTAL(9,K12:K149)</f>
        <v>347238285.01855719</v>
      </c>
      <c r="L150" s="3"/>
      <c r="M150" s="3"/>
      <c r="N150" s="3"/>
      <c r="O150" s="3"/>
    </row>
    <row r="151" spans="1:17" s="1" customFormat="1" ht="14.4" x14ac:dyDescent="0.3">
      <c r="A151" s="61" t="s">
        <v>15</v>
      </c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3"/>
    </row>
    <row r="152" spans="1:17" ht="26.4" x14ac:dyDescent="0.3">
      <c r="A152" s="7" t="s">
        <v>68</v>
      </c>
      <c r="B152" s="7" t="s">
        <v>69</v>
      </c>
      <c r="C152" s="7">
        <v>5224</v>
      </c>
      <c r="D152" s="7" t="s">
        <v>20</v>
      </c>
      <c r="E152" s="15" t="s">
        <v>48</v>
      </c>
      <c r="F152" s="15" t="s">
        <v>49</v>
      </c>
      <c r="G152" s="15" t="s">
        <v>51</v>
      </c>
      <c r="H152" s="15" t="s">
        <v>8</v>
      </c>
      <c r="I152" s="16">
        <v>1</v>
      </c>
      <c r="J152" s="16">
        <v>148197000</v>
      </c>
      <c r="K152" s="16">
        <f>I152*J152</f>
        <v>148197000</v>
      </c>
      <c r="L152" s="15" t="s">
        <v>35</v>
      </c>
      <c r="M152" s="2"/>
      <c r="N152" s="15" t="s">
        <v>97</v>
      </c>
      <c r="O152" s="18" t="s">
        <v>14</v>
      </c>
      <c r="P152" s="11" t="s">
        <v>651</v>
      </c>
    </row>
    <row r="153" spans="1:17" ht="39.6" x14ac:dyDescent="0.3">
      <c r="A153" s="7" t="s">
        <v>68</v>
      </c>
      <c r="B153" s="7" t="s">
        <v>732</v>
      </c>
      <c r="C153" s="7">
        <v>5224</v>
      </c>
      <c r="D153" s="7" t="s">
        <v>46</v>
      </c>
      <c r="E153" s="15" t="s">
        <v>53</v>
      </c>
      <c r="F153" s="15" t="s">
        <v>54</v>
      </c>
      <c r="G153" s="15" t="s">
        <v>728</v>
      </c>
      <c r="H153" s="15" t="s">
        <v>8</v>
      </c>
      <c r="I153" s="16">
        <v>1</v>
      </c>
      <c r="J153" s="16">
        <v>119036000</v>
      </c>
      <c r="K153" s="16">
        <f t="shared" ref="K153:K169" si="5">I153*J153</f>
        <v>119036000</v>
      </c>
      <c r="L153" s="15" t="s">
        <v>35</v>
      </c>
      <c r="M153" s="2"/>
      <c r="N153" s="15" t="s">
        <v>97</v>
      </c>
      <c r="O153" s="18" t="s">
        <v>14</v>
      </c>
      <c r="P153" s="11" t="s">
        <v>651</v>
      </c>
    </row>
    <row r="154" spans="1:17" ht="26.4" x14ac:dyDescent="0.3">
      <c r="A154" s="7" t="s">
        <v>68</v>
      </c>
      <c r="B154" s="7" t="s">
        <v>732</v>
      </c>
      <c r="C154" s="7">
        <v>5224</v>
      </c>
      <c r="D154" s="7" t="s">
        <v>47</v>
      </c>
      <c r="E154" s="15" t="s">
        <v>56</v>
      </c>
      <c r="F154" s="15" t="s">
        <v>57</v>
      </c>
      <c r="G154" s="15" t="s">
        <v>729</v>
      </c>
      <c r="H154" s="15" t="s">
        <v>8</v>
      </c>
      <c r="I154" s="16">
        <v>1</v>
      </c>
      <c r="J154" s="16">
        <v>56805000</v>
      </c>
      <c r="K154" s="16">
        <f t="shared" si="5"/>
        <v>56805000</v>
      </c>
      <c r="L154" s="15" t="s">
        <v>35</v>
      </c>
      <c r="M154" s="2"/>
      <c r="N154" s="15" t="s">
        <v>97</v>
      </c>
      <c r="O154" s="18" t="s">
        <v>14</v>
      </c>
      <c r="P154" s="11" t="s">
        <v>651</v>
      </c>
    </row>
    <row r="155" spans="1:17" ht="39.6" x14ac:dyDescent="0.3">
      <c r="A155" s="7" t="s">
        <v>68</v>
      </c>
      <c r="B155" s="7" t="s">
        <v>732</v>
      </c>
      <c r="C155" s="7">
        <v>5224</v>
      </c>
      <c r="D155" s="7" t="s">
        <v>50</v>
      </c>
      <c r="E155" s="15" t="s">
        <v>59</v>
      </c>
      <c r="F155" s="15" t="s">
        <v>60</v>
      </c>
      <c r="G155" s="15" t="s">
        <v>730</v>
      </c>
      <c r="H155" s="15" t="s">
        <v>8</v>
      </c>
      <c r="I155" s="16">
        <v>1</v>
      </c>
      <c r="J155" s="16">
        <v>28050000</v>
      </c>
      <c r="K155" s="16">
        <f t="shared" si="5"/>
        <v>28050000</v>
      </c>
      <c r="L155" s="15" t="s">
        <v>35</v>
      </c>
      <c r="M155" s="2"/>
      <c r="N155" s="15" t="s">
        <v>97</v>
      </c>
      <c r="O155" s="18" t="s">
        <v>14</v>
      </c>
      <c r="P155" s="11" t="s">
        <v>651</v>
      </c>
    </row>
    <row r="156" spans="1:17" ht="39.6" x14ac:dyDescent="0.3">
      <c r="A156" s="24" t="s">
        <v>92</v>
      </c>
      <c r="B156" s="7" t="s">
        <v>69</v>
      </c>
      <c r="C156" s="7">
        <v>5224</v>
      </c>
      <c r="D156" s="7" t="s">
        <v>52</v>
      </c>
      <c r="E156" s="7" t="s">
        <v>70</v>
      </c>
      <c r="F156" s="7" t="s">
        <v>71</v>
      </c>
      <c r="G156" s="15" t="s">
        <v>72</v>
      </c>
      <c r="H156" s="15" t="s">
        <v>8</v>
      </c>
      <c r="I156" s="16">
        <v>1</v>
      </c>
      <c r="J156" s="6">
        <v>7700000</v>
      </c>
      <c r="K156" s="16">
        <f t="shared" si="5"/>
        <v>7700000</v>
      </c>
      <c r="L156" s="7" t="s">
        <v>35</v>
      </c>
      <c r="M156" s="18"/>
      <c r="N156" s="15" t="s">
        <v>95</v>
      </c>
      <c r="O156" s="18" t="s">
        <v>14</v>
      </c>
      <c r="P156" s="11" t="s">
        <v>652</v>
      </c>
    </row>
    <row r="157" spans="1:17" ht="39.6" x14ac:dyDescent="0.3">
      <c r="A157" s="24" t="s">
        <v>92</v>
      </c>
      <c r="B157" s="7" t="s">
        <v>69</v>
      </c>
      <c r="C157" s="7">
        <v>5224</v>
      </c>
      <c r="D157" s="7" t="s">
        <v>55</v>
      </c>
      <c r="E157" s="7" t="s">
        <v>73</v>
      </c>
      <c r="F157" s="7" t="s">
        <v>74</v>
      </c>
      <c r="G157" s="15" t="s">
        <v>75</v>
      </c>
      <c r="H157" s="15" t="s">
        <v>8</v>
      </c>
      <c r="I157" s="16">
        <v>1</v>
      </c>
      <c r="J157" s="6">
        <v>6000000</v>
      </c>
      <c r="K157" s="16">
        <f t="shared" si="5"/>
        <v>6000000</v>
      </c>
      <c r="L157" s="7" t="s">
        <v>35</v>
      </c>
      <c r="M157" s="18"/>
      <c r="N157" s="15" t="s">
        <v>95</v>
      </c>
      <c r="O157" s="18" t="s">
        <v>14</v>
      </c>
      <c r="P157" s="11" t="s">
        <v>652</v>
      </c>
    </row>
    <row r="158" spans="1:17" x14ac:dyDescent="0.3">
      <c r="A158" s="7" t="s">
        <v>119</v>
      </c>
      <c r="B158" s="7" t="s">
        <v>69</v>
      </c>
      <c r="C158" s="7">
        <v>5224</v>
      </c>
      <c r="D158" s="7" t="s">
        <v>58</v>
      </c>
      <c r="E158" s="7" t="s">
        <v>93</v>
      </c>
      <c r="F158" s="15" t="s">
        <v>94</v>
      </c>
      <c r="G158" s="15" t="s">
        <v>96</v>
      </c>
      <c r="H158" s="15" t="s">
        <v>8</v>
      </c>
      <c r="I158" s="16">
        <v>1</v>
      </c>
      <c r="J158" s="14">
        <v>38132000</v>
      </c>
      <c r="K158" s="16">
        <f t="shared" si="5"/>
        <v>38132000</v>
      </c>
      <c r="L158" s="26" t="s">
        <v>35</v>
      </c>
      <c r="M158" s="2"/>
      <c r="N158" s="15" t="s">
        <v>97</v>
      </c>
      <c r="O158" s="18" t="s">
        <v>14</v>
      </c>
      <c r="P158" s="11" t="s">
        <v>652</v>
      </c>
    </row>
    <row r="159" spans="1:17" ht="26.4" x14ac:dyDescent="0.3">
      <c r="A159" s="7" t="s">
        <v>119</v>
      </c>
      <c r="B159" s="7" t="s">
        <v>69</v>
      </c>
      <c r="C159" s="7">
        <v>5224</v>
      </c>
      <c r="D159" s="7" t="s">
        <v>61</v>
      </c>
      <c r="E159" s="7" t="s">
        <v>62</v>
      </c>
      <c r="F159" s="15" t="s">
        <v>63</v>
      </c>
      <c r="G159" s="15" t="s">
        <v>98</v>
      </c>
      <c r="H159" s="15" t="s">
        <v>8</v>
      </c>
      <c r="I159" s="16">
        <v>1</v>
      </c>
      <c r="J159" s="14">
        <v>20000000</v>
      </c>
      <c r="K159" s="16">
        <f t="shared" si="5"/>
        <v>20000000</v>
      </c>
      <c r="L159" s="26" t="s">
        <v>549</v>
      </c>
      <c r="M159" s="2"/>
      <c r="N159" s="15" t="s">
        <v>97</v>
      </c>
      <c r="O159" s="18" t="s">
        <v>14</v>
      </c>
      <c r="P159" s="11" t="s">
        <v>652</v>
      </c>
    </row>
    <row r="160" spans="1:17" ht="26.4" x14ac:dyDescent="0.3">
      <c r="A160" s="7" t="s">
        <v>123</v>
      </c>
      <c r="B160" s="7" t="s">
        <v>99</v>
      </c>
      <c r="C160" s="15">
        <v>5224</v>
      </c>
      <c r="D160" s="7" t="s">
        <v>522</v>
      </c>
      <c r="E160" s="15" t="s">
        <v>120</v>
      </c>
      <c r="F160" s="15" t="s">
        <v>121</v>
      </c>
      <c r="G160" s="15" t="s">
        <v>122</v>
      </c>
      <c r="H160" s="15" t="s">
        <v>8</v>
      </c>
      <c r="I160" s="16">
        <v>1</v>
      </c>
      <c r="J160" s="16">
        <v>13650000</v>
      </c>
      <c r="K160" s="16">
        <f t="shared" si="5"/>
        <v>13650000</v>
      </c>
      <c r="L160" s="15" t="s">
        <v>35</v>
      </c>
      <c r="M160" s="15"/>
      <c r="N160" s="15" t="s">
        <v>36</v>
      </c>
      <c r="O160" s="18" t="s">
        <v>14</v>
      </c>
      <c r="P160" s="11" t="s">
        <v>650</v>
      </c>
    </row>
    <row r="161" spans="1:17" ht="26.4" x14ac:dyDescent="0.3">
      <c r="A161" s="7" t="s">
        <v>252</v>
      </c>
      <c r="B161" s="7" t="s">
        <v>69</v>
      </c>
      <c r="C161" s="7">
        <v>5224</v>
      </c>
      <c r="D161" s="7" t="s">
        <v>523</v>
      </c>
      <c r="E161" s="15" t="s">
        <v>253</v>
      </c>
      <c r="F161" s="7" t="s">
        <v>254</v>
      </c>
      <c r="G161" s="7" t="s">
        <v>255</v>
      </c>
      <c r="H161" s="15" t="s">
        <v>8</v>
      </c>
      <c r="I161" s="16">
        <v>1</v>
      </c>
      <c r="J161" s="6">
        <v>25000000</v>
      </c>
      <c r="K161" s="16">
        <f t="shared" si="5"/>
        <v>25000000</v>
      </c>
      <c r="L161" s="7" t="s">
        <v>35</v>
      </c>
      <c r="M161" s="15"/>
      <c r="N161" s="15" t="s">
        <v>114</v>
      </c>
      <c r="O161" s="18" t="s">
        <v>14</v>
      </c>
      <c r="P161" s="11" t="s">
        <v>651</v>
      </c>
    </row>
    <row r="162" spans="1:17" ht="26.4" x14ac:dyDescent="0.3">
      <c r="A162" s="15" t="s">
        <v>280</v>
      </c>
      <c r="B162" s="7" t="s">
        <v>69</v>
      </c>
      <c r="C162" s="7">
        <v>5224</v>
      </c>
      <c r="D162" s="7" t="s">
        <v>524</v>
      </c>
      <c r="E162" s="15" t="s">
        <v>256</v>
      </c>
      <c r="F162" s="15" t="s">
        <v>257</v>
      </c>
      <c r="G162" s="15" t="s">
        <v>258</v>
      </c>
      <c r="H162" s="15" t="s">
        <v>8</v>
      </c>
      <c r="I162" s="16">
        <v>1</v>
      </c>
      <c r="J162" s="14">
        <v>7980000</v>
      </c>
      <c r="K162" s="16">
        <f t="shared" si="5"/>
        <v>7980000</v>
      </c>
      <c r="L162" s="7" t="s">
        <v>35</v>
      </c>
      <c r="M162" s="15"/>
      <c r="N162" s="15" t="s">
        <v>114</v>
      </c>
      <c r="O162" s="18" t="s">
        <v>14</v>
      </c>
      <c r="P162" s="11" t="s">
        <v>651</v>
      </c>
    </row>
    <row r="163" spans="1:17" ht="26.4" x14ac:dyDescent="0.3">
      <c r="A163" s="15" t="s">
        <v>280</v>
      </c>
      <c r="B163" s="7" t="s">
        <v>69</v>
      </c>
      <c r="C163" s="7">
        <v>5224</v>
      </c>
      <c r="D163" s="7" t="s">
        <v>525</v>
      </c>
      <c r="E163" s="15" t="s">
        <v>256</v>
      </c>
      <c r="F163" s="15" t="s">
        <v>257</v>
      </c>
      <c r="G163" s="15" t="s">
        <v>259</v>
      </c>
      <c r="H163" s="15" t="s">
        <v>8</v>
      </c>
      <c r="I163" s="16">
        <v>1</v>
      </c>
      <c r="J163" s="14">
        <v>25000000</v>
      </c>
      <c r="K163" s="16">
        <f t="shared" si="5"/>
        <v>25000000</v>
      </c>
      <c r="L163" s="7" t="s">
        <v>35</v>
      </c>
      <c r="M163" s="15"/>
      <c r="N163" s="15" t="s">
        <v>95</v>
      </c>
      <c r="O163" s="18" t="s">
        <v>14</v>
      </c>
      <c r="P163" s="11" t="s">
        <v>651</v>
      </c>
    </row>
    <row r="164" spans="1:17" ht="39.6" x14ac:dyDescent="0.3">
      <c r="A164" s="15" t="s">
        <v>280</v>
      </c>
      <c r="B164" s="7" t="s">
        <v>69</v>
      </c>
      <c r="C164" s="7">
        <v>5224</v>
      </c>
      <c r="D164" s="7" t="s">
        <v>526</v>
      </c>
      <c r="E164" s="15" t="s">
        <v>256</v>
      </c>
      <c r="F164" s="15" t="s">
        <v>257</v>
      </c>
      <c r="G164" s="15" t="s">
        <v>260</v>
      </c>
      <c r="H164" s="15" t="s">
        <v>8</v>
      </c>
      <c r="I164" s="16">
        <v>1</v>
      </c>
      <c r="J164" s="14">
        <v>12000000</v>
      </c>
      <c r="K164" s="16">
        <f t="shared" si="5"/>
        <v>12000000</v>
      </c>
      <c r="L164" s="7" t="s">
        <v>35</v>
      </c>
      <c r="M164" s="15"/>
      <c r="N164" s="15" t="s">
        <v>95</v>
      </c>
      <c r="O164" s="18" t="s">
        <v>14</v>
      </c>
      <c r="P164" s="11" t="s">
        <v>651</v>
      </c>
    </row>
    <row r="165" spans="1:17" ht="39.6" x14ac:dyDescent="0.3">
      <c r="A165" s="15" t="s">
        <v>280</v>
      </c>
      <c r="B165" s="7" t="s">
        <v>69</v>
      </c>
      <c r="C165" s="7">
        <v>5224</v>
      </c>
      <c r="D165" s="7" t="s">
        <v>527</v>
      </c>
      <c r="E165" s="15" t="s">
        <v>256</v>
      </c>
      <c r="F165" s="15" t="s">
        <v>257</v>
      </c>
      <c r="G165" s="15" t="s">
        <v>261</v>
      </c>
      <c r="H165" s="15" t="s">
        <v>8</v>
      </c>
      <c r="I165" s="16">
        <v>1</v>
      </c>
      <c r="J165" s="14">
        <v>8500000</v>
      </c>
      <c r="K165" s="16">
        <f t="shared" si="5"/>
        <v>8500000</v>
      </c>
      <c r="L165" s="7" t="s">
        <v>35</v>
      </c>
      <c r="M165" s="15"/>
      <c r="N165" s="15" t="s">
        <v>114</v>
      </c>
      <c r="O165" s="18" t="s">
        <v>14</v>
      </c>
      <c r="P165" s="11" t="s">
        <v>651</v>
      </c>
    </row>
    <row r="166" spans="1:17" ht="26.4" x14ac:dyDescent="0.3">
      <c r="A166" s="15" t="s">
        <v>280</v>
      </c>
      <c r="B166" s="7" t="s">
        <v>69</v>
      </c>
      <c r="C166" s="7">
        <v>5224</v>
      </c>
      <c r="D166" s="7" t="s">
        <v>528</v>
      </c>
      <c r="E166" s="15" t="s">
        <v>256</v>
      </c>
      <c r="F166" s="15" t="s">
        <v>257</v>
      </c>
      <c r="G166" s="15" t="s">
        <v>262</v>
      </c>
      <c r="H166" s="15" t="s">
        <v>8</v>
      </c>
      <c r="I166" s="16">
        <v>1</v>
      </c>
      <c r="J166" s="14">
        <v>10000000</v>
      </c>
      <c r="K166" s="16">
        <f t="shared" si="5"/>
        <v>10000000</v>
      </c>
      <c r="L166" s="7" t="s">
        <v>35</v>
      </c>
      <c r="M166" s="15"/>
      <c r="N166" s="15" t="s">
        <v>95</v>
      </c>
      <c r="O166" s="18" t="s">
        <v>14</v>
      </c>
      <c r="P166" s="11" t="s">
        <v>651</v>
      </c>
    </row>
    <row r="167" spans="1:17" ht="39.6" x14ac:dyDescent="0.3">
      <c r="A167" s="7" t="s">
        <v>123</v>
      </c>
      <c r="B167" s="7" t="s">
        <v>69</v>
      </c>
      <c r="C167" s="7">
        <v>5224</v>
      </c>
      <c r="D167" s="7" t="s">
        <v>529</v>
      </c>
      <c r="E167" s="7" t="s">
        <v>411</v>
      </c>
      <c r="F167" s="15" t="s">
        <v>412</v>
      </c>
      <c r="G167" s="15" t="s">
        <v>413</v>
      </c>
      <c r="H167" s="15" t="s">
        <v>8</v>
      </c>
      <c r="I167" s="16">
        <v>1</v>
      </c>
      <c r="J167" s="6">
        <v>430000</v>
      </c>
      <c r="K167" s="16">
        <f t="shared" si="5"/>
        <v>430000</v>
      </c>
      <c r="L167" s="7" t="s">
        <v>35</v>
      </c>
      <c r="M167" s="7"/>
      <c r="N167" s="15" t="s">
        <v>95</v>
      </c>
      <c r="O167" s="18" t="s">
        <v>14</v>
      </c>
      <c r="P167" s="11" t="s">
        <v>650</v>
      </c>
    </row>
    <row r="168" spans="1:17" ht="26.4" x14ac:dyDescent="0.3">
      <c r="A168" s="7" t="s">
        <v>123</v>
      </c>
      <c r="B168" s="7" t="s">
        <v>69</v>
      </c>
      <c r="C168" s="7">
        <v>5224</v>
      </c>
      <c r="D168" s="7" t="s">
        <v>530</v>
      </c>
      <c r="E168" s="7" t="s">
        <v>414</v>
      </c>
      <c r="F168" s="15" t="s">
        <v>415</v>
      </c>
      <c r="G168" s="15" t="s">
        <v>416</v>
      </c>
      <c r="H168" s="15" t="s">
        <v>8</v>
      </c>
      <c r="I168" s="16">
        <v>1</v>
      </c>
      <c r="J168" s="6">
        <v>567000</v>
      </c>
      <c r="K168" s="16">
        <f t="shared" si="5"/>
        <v>567000</v>
      </c>
      <c r="L168" s="7" t="s">
        <v>35</v>
      </c>
      <c r="M168" s="7"/>
      <c r="N168" s="15" t="s">
        <v>95</v>
      </c>
      <c r="O168" s="18" t="s">
        <v>14</v>
      </c>
      <c r="P168" s="11" t="s">
        <v>650</v>
      </c>
    </row>
    <row r="169" spans="1:17" ht="26.4" x14ac:dyDescent="0.3">
      <c r="A169" s="7" t="s">
        <v>123</v>
      </c>
      <c r="B169" s="7" t="s">
        <v>69</v>
      </c>
      <c r="C169" s="7">
        <v>5224</v>
      </c>
      <c r="D169" s="7" t="s">
        <v>531</v>
      </c>
      <c r="E169" s="7" t="s">
        <v>414</v>
      </c>
      <c r="F169" s="15" t="s">
        <v>415</v>
      </c>
      <c r="G169" s="15" t="s">
        <v>417</v>
      </c>
      <c r="H169" s="15" t="s">
        <v>8</v>
      </c>
      <c r="I169" s="16">
        <v>1</v>
      </c>
      <c r="J169" s="6">
        <v>3045000</v>
      </c>
      <c r="K169" s="16">
        <f t="shared" si="5"/>
        <v>3045000</v>
      </c>
      <c r="L169" s="7" t="s">
        <v>35</v>
      </c>
      <c r="M169" s="7"/>
      <c r="N169" s="15" t="s">
        <v>95</v>
      </c>
      <c r="O169" s="18" t="s">
        <v>14</v>
      </c>
      <c r="P169" s="11" t="s">
        <v>650</v>
      </c>
    </row>
    <row r="170" spans="1:17" ht="26.4" x14ac:dyDescent="0.3">
      <c r="A170" s="7" t="s">
        <v>738</v>
      </c>
      <c r="B170" s="7" t="s">
        <v>99</v>
      </c>
      <c r="C170" s="15">
        <v>5224</v>
      </c>
      <c r="D170" s="7" t="s">
        <v>532</v>
      </c>
      <c r="E170" s="15" t="s">
        <v>702</v>
      </c>
      <c r="F170" s="15" t="s">
        <v>706</v>
      </c>
      <c r="G170" s="15" t="s">
        <v>709</v>
      </c>
      <c r="H170" s="15" t="s">
        <v>8</v>
      </c>
      <c r="I170" s="16">
        <v>1</v>
      </c>
      <c r="J170" s="14">
        <f>8683.5*1000</f>
        <v>8683500</v>
      </c>
      <c r="K170" s="16">
        <f t="shared" ref="K170:K171" si="6">I170*J170</f>
        <v>8683500</v>
      </c>
      <c r="L170" s="7" t="s">
        <v>711</v>
      </c>
      <c r="M170" s="15"/>
      <c r="N170" s="15" t="s">
        <v>97</v>
      </c>
      <c r="O170" s="18" t="s">
        <v>14</v>
      </c>
      <c r="P170" s="11" t="s">
        <v>650</v>
      </c>
    </row>
    <row r="171" spans="1:17" s="47" customFormat="1" ht="39.6" x14ac:dyDescent="0.3">
      <c r="A171" s="41" t="s">
        <v>748</v>
      </c>
      <c r="B171" s="41"/>
      <c r="C171" s="41">
        <v>5224</v>
      </c>
      <c r="D171" s="41" t="s">
        <v>750</v>
      </c>
      <c r="E171" s="41" t="s">
        <v>767</v>
      </c>
      <c r="F171" s="43" t="s">
        <v>768</v>
      </c>
      <c r="G171" s="43" t="s">
        <v>752</v>
      </c>
      <c r="H171" s="43" t="s">
        <v>8</v>
      </c>
      <c r="I171" s="44">
        <v>1</v>
      </c>
      <c r="J171" s="48">
        <v>43596000</v>
      </c>
      <c r="K171" s="44">
        <f t="shared" si="6"/>
        <v>43596000</v>
      </c>
      <c r="L171" s="41" t="s">
        <v>35</v>
      </c>
      <c r="M171" s="41"/>
      <c r="N171" s="43" t="s">
        <v>95</v>
      </c>
      <c r="O171" s="46" t="s">
        <v>14</v>
      </c>
      <c r="P171" s="47" t="s">
        <v>652</v>
      </c>
      <c r="Q171" s="47" t="s">
        <v>749</v>
      </c>
    </row>
    <row r="172" spans="1:17" s="47" customFormat="1" ht="26.4" x14ac:dyDescent="0.3">
      <c r="A172" s="41" t="s">
        <v>748</v>
      </c>
      <c r="B172" s="41"/>
      <c r="C172" s="43">
        <v>5224</v>
      </c>
      <c r="D172" s="41" t="s">
        <v>751</v>
      </c>
      <c r="E172" s="43" t="s">
        <v>769</v>
      </c>
      <c r="F172" s="43" t="s">
        <v>770</v>
      </c>
      <c r="G172" s="43" t="s">
        <v>753</v>
      </c>
      <c r="H172" s="43" t="s">
        <v>8</v>
      </c>
      <c r="I172" s="44">
        <v>1</v>
      </c>
      <c r="J172" s="45">
        <v>25763000</v>
      </c>
      <c r="K172" s="44">
        <f t="shared" ref="K172:K176" si="7">I172*J172</f>
        <v>25763000</v>
      </c>
      <c r="L172" s="41" t="s">
        <v>35</v>
      </c>
      <c r="M172" s="43"/>
      <c r="N172" s="43" t="s">
        <v>95</v>
      </c>
      <c r="O172" s="46" t="s">
        <v>14</v>
      </c>
      <c r="P172" s="47" t="s">
        <v>652</v>
      </c>
      <c r="Q172" s="47" t="s">
        <v>749</v>
      </c>
    </row>
    <row r="173" spans="1:17" s="47" customFormat="1" ht="26.4" x14ac:dyDescent="0.3">
      <c r="A173" s="41" t="s">
        <v>119</v>
      </c>
      <c r="B173" s="41"/>
      <c r="C173" s="41">
        <v>5224</v>
      </c>
      <c r="D173" s="41" t="s">
        <v>754</v>
      </c>
      <c r="E173" s="41" t="s">
        <v>62</v>
      </c>
      <c r="F173" s="43" t="s">
        <v>63</v>
      </c>
      <c r="G173" s="43" t="s">
        <v>756</v>
      </c>
      <c r="H173" s="43" t="s">
        <v>8</v>
      </c>
      <c r="I173" s="44">
        <v>1</v>
      </c>
      <c r="J173" s="48">
        <v>10000000</v>
      </c>
      <c r="K173" s="44">
        <f t="shared" si="7"/>
        <v>10000000</v>
      </c>
      <c r="L173" s="41" t="s">
        <v>757</v>
      </c>
      <c r="M173" s="41"/>
      <c r="N173" s="43" t="s">
        <v>97</v>
      </c>
      <c r="O173" s="46" t="s">
        <v>14</v>
      </c>
      <c r="P173" s="47" t="s">
        <v>652</v>
      </c>
      <c r="Q173" s="47" t="s">
        <v>749</v>
      </c>
    </row>
    <row r="174" spans="1:17" s="47" customFormat="1" ht="26.4" x14ac:dyDescent="0.3">
      <c r="A174" s="41" t="s">
        <v>119</v>
      </c>
      <c r="B174" s="41"/>
      <c r="C174" s="43">
        <v>5224</v>
      </c>
      <c r="D174" s="41" t="s">
        <v>755</v>
      </c>
      <c r="E174" s="41" t="s">
        <v>62</v>
      </c>
      <c r="F174" s="43" t="s">
        <v>63</v>
      </c>
      <c r="G174" s="43" t="s">
        <v>758</v>
      </c>
      <c r="H174" s="43" t="s">
        <v>8</v>
      </c>
      <c r="I174" s="44">
        <v>1</v>
      </c>
      <c r="J174" s="45">
        <v>31200000</v>
      </c>
      <c r="K174" s="44">
        <f t="shared" ref="K174:K175" si="8">I174*J174</f>
        <v>31200000</v>
      </c>
      <c r="L174" s="41" t="s">
        <v>757</v>
      </c>
      <c r="M174" s="43"/>
      <c r="N174" s="43" t="s">
        <v>97</v>
      </c>
      <c r="O174" s="46" t="s">
        <v>14</v>
      </c>
      <c r="P174" s="47" t="s">
        <v>652</v>
      </c>
      <c r="Q174" s="47" t="s">
        <v>749</v>
      </c>
    </row>
    <row r="175" spans="1:17" s="47" customFormat="1" ht="26.4" x14ac:dyDescent="0.3">
      <c r="A175" s="41" t="s">
        <v>119</v>
      </c>
      <c r="B175" s="41"/>
      <c r="C175" s="43">
        <v>5224</v>
      </c>
      <c r="D175" s="41" t="s">
        <v>759</v>
      </c>
      <c r="E175" s="41" t="s">
        <v>62</v>
      </c>
      <c r="F175" s="43" t="s">
        <v>63</v>
      </c>
      <c r="G175" s="43" t="s">
        <v>760</v>
      </c>
      <c r="H175" s="43" t="s">
        <v>8</v>
      </c>
      <c r="I175" s="44">
        <v>1</v>
      </c>
      <c r="J175" s="45">
        <v>2765000</v>
      </c>
      <c r="K175" s="44">
        <f t="shared" si="8"/>
        <v>2765000</v>
      </c>
      <c r="L175" s="41" t="s">
        <v>757</v>
      </c>
      <c r="M175" s="43"/>
      <c r="N175" s="43" t="s">
        <v>95</v>
      </c>
      <c r="O175" s="46" t="s">
        <v>14</v>
      </c>
      <c r="P175" s="47" t="s">
        <v>652</v>
      </c>
      <c r="Q175" s="47" t="s">
        <v>763</v>
      </c>
    </row>
    <row r="176" spans="1:17" s="47" customFormat="1" ht="26.4" x14ac:dyDescent="0.3">
      <c r="A176" s="41" t="s">
        <v>119</v>
      </c>
      <c r="B176" s="41"/>
      <c r="C176" s="43">
        <v>5224</v>
      </c>
      <c r="D176" s="41" t="s">
        <v>765</v>
      </c>
      <c r="E176" s="41" t="s">
        <v>62</v>
      </c>
      <c r="F176" s="43" t="s">
        <v>63</v>
      </c>
      <c r="G176" s="43" t="s">
        <v>113</v>
      </c>
      <c r="H176" s="43" t="s">
        <v>8</v>
      </c>
      <c r="I176" s="44">
        <v>1</v>
      </c>
      <c r="J176" s="45">
        <v>8000000</v>
      </c>
      <c r="K176" s="44">
        <f t="shared" si="7"/>
        <v>8000000</v>
      </c>
      <c r="L176" s="41" t="s">
        <v>757</v>
      </c>
      <c r="M176" s="43"/>
      <c r="N176" s="43" t="s">
        <v>97</v>
      </c>
      <c r="O176" s="46" t="s">
        <v>14</v>
      </c>
      <c r="P176" s="47" t="s">
        <v>652</v>
      </c>
      <c r="Q176" s="47" t="s">
        <v>764</v>
      </c>
    </row>
    <row r="177" spans="1:17" s="1" customFormat="1" ht="14.4" customHeight="1" x14ac:dyDescent="0.3">
      <c r="A177" s="55" t="s">
        <v>16</v>
      </c>
      <c r="B177" s="56"/>
      <c r="C177" s="56"/>
      <c r="D177" s="56"/>
      <c r="E177" s="56"/>
      <c r="F177" s="56"/>
      <c r="G177" s="56"/>
      <c r="H177" s="56"/>
      <c r="I177" s="56"/>
      <c r="J177" s="57"/>
      <c r="K177" s="9">
        <f>SUBTOTAL(9,K152:K176)</f>
        <v>660099500</v>
      </c>
      <c r="L177" s="4"/>
      <c r="M177" s="4"/>
      <c r="N177" s="4"/>
      <c r="O177" s="4"/>
    </row>
    <row r="178" spans="1:17" s="1" customFormat="1" ht="14.4" x14ac:dyDescent="0.3">
      <c r="A178" s="61" t="s">
        <v>18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3"/>
    </row>
    <row r="179" spans="1:17" ht="26.4" x14ac:dyDescent="0.3">
      <c r="A179" s="7" t="s">
        <v>68</v>
      </c>
      <c r="B179" s="7" t="s">
        <v>732</v>
      </c>
      <c r="C179" s="7">
        <v>5224</v>
      </c>
      <c r="D179" s="7" t="s">
        <v>19</v>
      </c>
      <c r="E179" s="7" t="s">
        <v>66</v>
      </c>
      <c r="F179" s="7" t="s">
        <v>67</v>
      </c>
      <c r="G179" s="7" t="s">
        <v>731</v>
      </c>
      <c r="H179" s="15" t="s">
        <v>21</v>
      </c>
      <c r="I179" s="16">
        <v>1</v>
      </c>
      <c r="J179" s="16">
        <v>6788000</v>
      </c>
      <c r="K179" s="16">
        <f>I179*J179</f>
        <v>6788000</v>
      </c>
      <c r="L179" s="15" t="s">
        <v>35</v>
      </c>
      <c r="M179" s="15"/>
      <c r="N179" s="15" t="s">
        <v>97</v>
      </c>
      <c r="O179" s="18" t="s">
        <v>14</v>
      </c>
      <c r="P179" s="11" t="s">
        <v>651</v>
      </c>
    </row>
    <row r="180" spans="1:17" s="31" customFormat="1" ht="79.2" x14ac:dyDescent="0.3">
      <c r="A180" s="24" t="s">
        <v>92</v>
      </c>
      <c r="B180" s="7" t="s">
        <v>76</v>
      </c>
      <c r="C180" s="24">
        <v>5224</v>
      </c>
      <c r="D180" s="7" t="s">
        <v>64</v>
      </c>
      <c r="E180" s="30" t="s">
        <v>77</v>
      </c>
      <c r="F180" s="30" t="s">
        <v>78</v>
      </c>
      <c r="G180" s="30" t="s">
        <v>733</v>
      </c>
      <c r="H180" s="15" t="s">
        <v>21</v>
      </c>
      <c r="I180" s="16">
        <v>1</v>
      </c>
      <c r="J180" s="25">
        <v>86672280</v>
      </c>
      <c r="K180" s="16">
        <f t="shared" ref="K180:K213" si="9">I180*J180</f>
        <v>86672280</v>
      </c>
      <c r="L180" s="30" t="s">
        <v>35</v>
      </c>
      <c r="M180" s="24"/>
      <c r="N180" s="15" t="s">
        <v>36</v>
      </c>
      <c r="O180" s="18" t="s">
        <v>14</v>
      </c>
      <c r="P180" s="11" t="s">
        <v>652</v>
      </c>
      <c r="Q180" s="11"/>
    </row>
    <row r="181" spans="1:17" s="31" customFormat="1" ht="112.2" customHeight="1" x14ac:dyDescent="0.3">
      <c r="A181" s="24" t="s">
        <v>92</v>
      </c>
      <c r="B181" s="7" t="s">
        <v>76</v>
      </c>
      <c r="C181" s="24">
        <v>5224</v>
      </c>
      <c r="D181" s="7" t="s">
        <v>65</v>
      </c>
      <c r="E181" s="20" t="s">
        <v>79</v>
      </c>
      <c r="F181" s="20" t="s">
        <v>80</v>
      </c>
      <c r="G181" s="20" t="s">
        <v>734</v>
      </c>
      <c r="H181" s="15" t="s">
        <v>21</v>
      </c>
      <c r="I181" s="16">
        <v>1</v>
      </c>
      <c r="J181" s="25">
        <v>49675100</v>
      </c>
      <c r="K181" s="16">
        <f t="shared" si="9"/>
        <v>49675100</v>
      </c>
      <c r="L181" s="20" t="s">
        <v>35</v>
      </c>
      <c r="M181" s="24"/>
      <c r="N181" s="15" t="s">
        <v>36</v>
      </c>
      <c r="O181" s="18" t="s">
        <v>14</v>
      </c>
      <c r="P181" s="11" t="s">
        <v>652</v>
      </c>
      <c r="Q181" s="11"/>
    </row>
    <row r="182" spans="1:17" ht="26.4" x14ac:dyDescent="0.3">
      <c r="A182" s="24" t="s">
        <v>92</v>
      </c>
      <c r="B182" s="7" t="s">
        <v>76</v>
      </c>
      <c r="C182" s="7">
        <v>5224</v>
      </c>
      <c r="D182" s="7" t="s">
        <v>84</v>
      </c>
      <c r="E182" s="7" t="s">
        <v>81</v>
      </c>
      <c r="F182" s="7" t="s">
        <v>82</v>
      </c>
      <c r="G182" s="15" t="s">
        <v>83</v>
      </c>
      <c r="H182" s="15" t="s">
        <v>21</v>
      </c>
      <c r="I182" s="16">
        <v>1</v>
      </c>
      <c r="J182" s="6">
        <v>111139000</v>
      </c>
      <c r="K182" s="16">
        <f t="shared" si="9"/>
        <v>111139000</v>
      </c>
      <c r="L182" s="11" t="s">
        <v>35</v>
      </c>
      <c r="M182" s="18"/>
      <c r="N182" s="15" t="s">
        <v>36</v>
      </c>
      <c r="O182" s="18" t="s">
        <v>14</v>
      </c>
      <c r="P182" s="11" t="s">
        <v>652</v>
      </c>
    </row>
    <row r="183" spans="1:17" ht="39.6" x14ac:dyDescent="0.3">
      <c r="A183" s="24" t="s">
        <v>92</v>
      </c>
      <c r="B183" s="7" t="s">
        <v>76</v>
      </c>
      <c r="C183" s="7">
        <v>5224</v>
      </c>
      <c r="D183" s="7" t="s">
        <v>88</v>
      </c>
      <c r="E183" s="7" t="s">
        <v>85</v>
      </c>
      <c r="F183" s="7" t="s">
        <v>86</v>
      </c>
      <c r="G183" s="15" t="s">
        <v>87</v>
      </c>
      <c r="H183" s="15" t="s">
        <v>21</v>
      </c>
      <c r="I183" s="16">
        <v>1</v>
      </c>
      <c r="J183" s="6">
        <v>21819996</v>
      </c>
      <c r="K183" s="16">
        <f t="shared" si="9"/>
        <v>21819996</v>
      </c>
      <c r="L183" s="32" t="s">
        <v>35</v>
      </c>
      <c r="M183" s="18"/>
      <c r="N183" s="15" t="s">
        <v>36</v>
      </c>
      <c r="O183" s="18" t="s">
        <v>14</v>
      </c>
      <c r="P183" s="11" t="s">
        <v>652</v>
      </c>
    </row>
    <row r="184" spans="1:17" ht="39.6" x14ac:dyDescent="0.3">
      <c r="A184" s="24" t="s">
        <v>92</v>
      </c>
      <c r="B184" s="7" t="s">
        <v>69</v>
      </c>
      <c r="C184" s="7">
        <v>5224</v>
      </c>
      <c r="D184" s="7" t="s">
        <v>112</v>
      </c>
      <c r="E184" s="7" t="s">
        <v>89</v>
      </c>
      <c r="F184" s="7" t="s">
        <v>90</v>
      </c>
      <c r="G184" s="15" t="s">
        <v>91</v>
      </c>
      <c r="H184" s="15" t="s">
        <v>21</v>
      </c>
      <c r="I184" s="16">
        <v>1</v>
      </c>
      <c r="J184" s="6">
        <v>3000000</v>
      </c>
      <c r="K184" s="16">
        <f t="shared" si="9"/>
        <v>3000000</v>
      </c>
      <c r="L184" s="7" t="s">
        <v>35</v>
      </c>
      <c r="M184" s="18"/>
      <c r="N184" s="15" t="s">
        <v>95</v>
      </c>
      <c r="O184" s="18" t="s">
        <v>14</v>
      </c>
      <c r="P184" s="11" t="s">
        <v>652</v>
      </c>
    </row>
    <row r="185" spans="1:17" ht="26.4" x14ac:dyDescent="0.3">
      <c r="A185" s="7" t="s">
        <v>119</v>
      </c>
      <c r="B185" s="7" t="s">
        <v>99</v>
      </c>
      <c r="C185" s="7">
        <v>5224</v>
      </c>
      <c r="D185" s="7" t="s">
        <v>115</v>
      </c>
      <c r="E185" s="7" t="s">
        <v>100</v>
      </c>
      <c r="F185" s="15" t="s">
        <v>101</v>
      </c>
      <c r="G185" s="15" t="s">
        <v>102</v>
      </c>
      <c r="H185" s="15" t="s">
        <v>21</v>
      </c>
      <c r="I185" s="16">
        <v>1</v>
      </c>
      <c r="J185" s="6">
        <v>15025500</v>
      </c>
      <c r="K185" s="16">
        <f t="shared" si="9"/>
        <v>15025500</v>
      </c>
      <c r="L185" s="7" t="s">
        <v>35</v>
      </c>
      <c r="M185" s="7"/>
      <c r="N185" s="15" t="s">
        <v>36</v>
      </c>
      <c r="O185" s="18" t="s">
        <v>14</v>
      </c>
      <c r="P185" s="11" t="s">
        <v>652</v>
      </c>
    </row>
    <row r="186" spans="1:17" ht="26.4" x14ac:dyDescent="0.3">
      <c r="A186" s="7" t="s">
        <v>119</v>
      </c>
      <c r="B186" s="7" t="s">
        <v>99</v>
      </c>
      <c r="C186" s="7">
        <v>5224</v>
      </c>
      <c r="D186" s="7" t="s">
        <v>533</v>
      </c>
      <c r="E186" s="7" t="s">
        <v>100</v>
      </c>
      <c r="F186" s="15" t="s">
        <v>101</v>
      </c>
      <c r="G186" s="15" t="s">
        <v>103</v>
      </c>
      <c r="H186" s="15" t="s">
        <v>21</v>
      </c>
      <c r="I186" s="16">
        <v>1</v>
      </c>
      <c r="J186" s="6">
        <v>41003907</v>
      </c>
      <c r="K186" s="16">
        <f t="shared" si="9"/>
        <v>41003907</v>
      </c>
      <c r="L186" s="7" t="s">
        <v>35</v>
      </c>
      <c r="M186" s="7"/>
      <c r="N186" s="15" t="s">
        <v>36</v>
      </c>
      <c r="O186" s="18" t="s">
        <v>14</v>
      </c>
      <c r="P186" s="11" t="s">
        <v>652</v>
      </c>
    </row>
    <row r="187" spans="1:17" ht="39.6" x14ac:dyDescent="0.3">
      <c r="A187" s="7" t="s">
        <v>119</v>
      </c>
      <c r="B187" s="7" t="s">
        <v>99</v>
      </c>
      <c r="C187" s="7">
        <v>5224</v>
      </c>
      <c r="D187" s="7" t="s">
        <v>534</v>
      </c>
      <c r="E187" s="7" t="s">
        <v>104</v>
      </c>
      <c r="F187" s="15" t="s">
        <v>90</v>
      </c>
      <c r="G187" s="15" t="s">
        <v>105</v>
      </c>
      <c r="H187" s="15" t="s">
        <v>21</v>
      </c>
      <c r="I187" s="16">
        <v>1</v>
      </c>
      <c r="J187" s="6">
        <v>31925250</v>
      </c>
      <c r="K187" s="16">
        <f t="shared" si="9"/>
        <v>31925250</v>
      </c>
      <c r="L187" s="7" t="s">
        <v>35</v>
      </c>
      <c r="M187" s="7"/>
      <c r="N187" s="15" t="s">
        <v>36</v>
      </c>
      <c r="O187" s="18" t="s">
        <v>14</v>
      </c>
      <c r="P187" s="11" t="s">
        <v>652</v>
      </c>
    </row>
    <row r="188" spans="1:17" ht="26.4" x14ac:dyDescent="0.3">
      <c r="A188" s="7" t="s">
        <v>119</v>
      </c>
      <c r="B188" s="7" t="s">
        <v>69</v>
      </c>
      <c r="C188" s="7">
        <v>5224</v>
      </c>
      <c r="D188" s="7" t="s">
        <v>535</v>
      </c>
      <c r="E188" s="7" t="s">
        <v>106</v>
      </c>
      <c r="F188" s="15" t="s">
        <v>107</v>
      </c>
      <c r="G188" s="15" t="s">
        <v>108</v>
      </c>
      <c r="H188" s="15" t="s">
        <v>21</v>
      </c>
      <c r="I188" s="16">
        <v>1</v>
      </c>
      <c r="J188" s="33">
        <v>23227000</v>
      </c>
      <c r="K188" s="16">
        <f t="shared" si="9"/>
        <v>23227000</v>
      </c>
      <c r="L188" s="7" t="s">
        <v>35</v>
      </c>
      <c r="M188" s="7"/>
      <c r="N188" s="15" t="s">
        <v>95</v>
      </c>
      <c r="O188" s="18" t="s">
        <v>14</v>
      </c>
      <c r="P188" s="11" t="s">
        <v>652</v>
      </c>
    </row>
    <row r="189" spans="1:17" s="40" customFormat="1" ht="26.4" x14ac:dyDescent="0.3">
      <c r="A189" s="35" t="s">
        <v>119</v>
      </c>
      <c r="B189" s="35" t="s">
        <v>69</v>
      </c>
      <c r="C189" s="35">
        <v>5224</v>
      </c>
      <c r="D189" s="35" t="s">
        <v>761</v>
      </c>
      <c r="E189" s="35" t="s">
        <v>109</v>
      </c>
      <c r="F189" s="36" t="s">
        <v>110</v>
      </c>
      <c r="G189" s="36" t="s">
        <v>111</v>
      </c>
      <c r="H189" s="36" t="s">
        <v>21</v>
      </c>
      <c r="I189" s="37">
        <v>0</v>
      </c>
      <c r="J189" s="49">
        <v>0</v>
      </c>
      <c r="K189" s="37">
        <f t="shared" si="9"/>
        <v>0</v>
      </c>
      <c r="L189" s="50" t="s">
        <v>549</v>
      </c>
      <c r="M189" s="35"/>
      <c r="N189" s="36" t="s">
        <v>95</v>
      </c>
      <c r="O189" s="39" t="s">
        <v>14</v>
      </c>
      <c r="P189" s="40" t="s">
        <v>652</v>
      </c>
      <c r="Q189" s="40" t="s">
        <v>762</v>
      </c>
    </row>
    <row r="190" spans="1:17" s="40" customFormat="1" ht="26.4" x14ac:dyDescent="0.3">
      <c r="A190" s="35" t="s">
        <v>119</v>
      </c>
      <c r="B190" s="35" t="s">
        <v>69</v>
      </c>
      <c r="C190" s="35">
        <v>5224</v>
      </c>
      <c r="D190" s="35" t="s">
        <v>766</v>
      </c>
      <c r="E190" s="35" t="s">
        <v>62</v>
      </c>
      <c r="F190" s="36" t="s">
        <v>63</v>
      </c>
      <c r="G190" s="36" t="s">
        <v>113</v>
      </c>
      <c r="H190" s="36" t="s">
        <v>21</v>
      </c>
      <c r="I190" s="37">
        <v>0</v>
      </c>
      <c r="J190" s="49">
        <v>0</v>
      </c>
      <c r="K190" s="37">
        <f t="shared" si="9"/>
        <v>0</v>
      </c>
      <c r="L190" s="50" t="s">
        <v>549</v>
      </c>
      <c r="M190" s="35"/>
      <c r="N190" s="36" t="s">
        <v>114</v>
      </c>
      <c r="O190" s="39" t="s">
        <v>14</v>
      </c>
      <c r="P190" s="40" t="s">
        <v>652</v>
      </c>
      <c r="Q190" s="40" t="s">
        <v>762</v>
      </c>
    </row>
    <row r="191" spans="1:17" ht="39.6" x14ac:dyDescent="0.3">
      <c r="A191" s="7" t="s">
        <v>119</v>
      </c>
      <c r="B191" s="7" t="s">
        <v>69</v>
      </c>
      <c r="C191" s="7">
        <v>5224</v>
      </c>
      <c r="D191" s="7" t="s">
        <v>536</v>
      </c>
      <c r="E191" s="7" t="s">
        <v>116</v>
      </c>
      <c r="F191" s="15" t="s">
        <v>117</v>
      </c>
      <c r="G191" s="15" t="s">
        <v>118</v>
      </c>
      <c r="H191" s="15" t="s">
        <v>21</v>
      </c>
      <c r="I191" s="16">
        <v>1</v>
      </c>
      <c r="J191" s="33">
        <v>1800000</v>
      </c>
      <c r="K191" s="16">
        <f t="shared" si="9"/>
        <v>1800000</v>
      </c>
      <c r="L191" s="7" t="s">
        <v>35</v>
      </c>
      <c r="M191" s="7"/>
      <c r="N191" s="43" t="s">
        <v>95</v>
      </c>
      <c r="O191" s="18" t="s">
        <v>14</v>
      </c>
      <c r="P191" s="11" t="s">
        <v>652</v>
      </c>
      <c r="Q191" s="11" t="s">
        <v>771</v>
      </c>
    </row>
    <row r="192" spans="1:17" ht="26.4" x14ac:dyDescent="0.3">
      <c r="A192" s="15" t="s">
        <v>280</v>
      </c>
      <c r="B192" s="7" t="s">
        <v>76</v>
      </c>
      <c r="C192" s="15">
        <v>5224</v>
      </c>
      <c r="D192" s="7" t="s">
        <v>537</v>
      </c>
      <c r="E192" s="15" t="s">
        <v>263</v>
      </c>
      <c r="F192" s="15" t="s">
        <v>264</v>
      </c>
      <c r="G192" s="15" t="s">
        <v>264</v>
      </c>
      <c r="H192" s="15" t="s">
        <v>21</v>
      </c>
      <c r="I192" s="16">
        <v>1</v>
      </c>
      <c r="J192" s="14">
        <v>204000000</v>
      </c>
      <c r="K192" s="16">
        <f t="shared" si="9"/>
        <v>204000000</v>
      </c>
      <c r="L192" s="7" t="s">
        <v>35</v>
      </c>
      <c r="M192" s="15"/>
      <c r="N192" s="15" t="s">
        <v>36</v>
      </c>
      <c r="O192" s="18" t="s">
        <v>14</v>
      </c>
      <c r="P192" s="11" t="s">
        <v>651</v>
      </c>
    </row>
    <row r="193" spans="1:16" ht="66" x14ac:dyDescent="0.3">
      <c r="A193" s="15" t="s">
        <v>280</v>
      </c>
      <c r="B193" s="7" t="s">
        <v>76</v>
      </c>
      <c r="C193" s="15">
        <v>5224</v>
      </c>
      <c r="D193" s="7" t="s">
        <v>538</v>
      </c>
      <c r="E193" s="15" t="s">
        <v>265</v>
      </c>
      <c r="F193" s="15" t="s">
        <v>266</v>
      </c>
      <c r="G193" s="15" t="s">
        <v>266</v>
      </c>
      <c r="H193" s="15" t="s">
        <v>21</v>
      </c>
      <c r="I193" s="16">
        <v>1</v>
      </c>
      <c r="J193" s="14">
        <v>79250000</v>
      </c>
      <c r="K193" s="16">
        <f t="shared" si="9"/>
        <v>79250000</v>
      </c>
      <c r="L193" s="7" t="s">
        <v>35</v>
      </c>
      <c r="M193" s="15"/>
      <c r="N193" s="15" t="s">
        <v>36</v>
      </c>
      <c r="O193" s="18" t="s">
        <v>14</v>
      </c>
      <c r="P193" s="11" t="s">
        <v>651</v>
      </c>
    </row>
    <row r="194" spans="1:16" ht="52.8" x14ac:dyDescent="0.3">
      <c r="A194" s="15" t="s">
        <v>280</v>
      </c>
      <c r="B194" s="7" t="s">
        <v>76</v>
      </c>
      <c r="C194" s="15">
        <v>5224</v>
      </c>
      <c r="D194" s="7" t="s">
        <v>736</v>
      </c>
      <c r="E194" s="15" t="s">
        <v>267</v>
      </c>
      <c r="F194" s="15" t="s">
        <v>268</v>
      </c>
      <c r="G194" s="15" t="s">
        <v>268</v>
      </c>
      <c r="H194" s="15" t="s">
        <v>21</v>
      </c>
      <c r="I194" s="16">
        <v>1</v>
      </c>
      <c r="J194" s="14">
        <v>72845425.862068996</v>
      </c>
      <c r="K194" s="16">
        <f t="shared" si="9"/>
        <v>72845425.862068996</v>
      </c>
      <c r="L194" s="7" t="s">
        <v>549</v>
      </c>
      <c r="M194" s="15"/>
      <c r="N194" s="15" t="s">
        <v>36</v>
      </c>
      <c r="O194" s="18" t="s">
        <v>14</v>
      </c>
      <c r="P194" s="11" t="s">
        <v>651</v>
      </c>
    </row>
    <row r="195" spans="1:16" ht="52.8" x14ac:dyDescent="0.3">
      <c r="A195" s="7" t="s">
        <v>252</v>
      </c>
      <c r="B195" s="7" t="s">
        <v>76</v>
      </c>
      <c r="C195" s="15">
        <v>5224</v>
      </c>
      <c r="D195" s="7" t="s">
        <v>737</v>
      </c>
      <c r="E195" s="15" t="s">
        <v>269</v>
      </c>
      <c r="F195" s="15" t="s">
        <v>270</v>
      </c>
      <c r="G195" s="15" t="s">
        <v>271</v>
      </c>
      <c r="H195" s="15" t="s">
        <v>21</v>
      </c>
      <c r="I195" s="16">
        <v>1</v>
      </c>
      <c r="J195" s="14">
        <v>145945000</v>
      </c>
      <c r="K195" s="16">
        <f t="shared" si="9"/>
        <v>145945000</v>
      </c>
      <c r="L195" s="7" t="s">
        <v>35</v>
      </c>
      <c r="M195" s="15"/>
      <c r="N195" s="15" t="s">
        <v>36</v>
      </c>
      <c r="O195" s="18" t="s">
        <v>14</v>
      </c>
      <c r="P195" s="11" t="s">
        <v>651</v>
      </c>
    </row>
    <row r="196" spans="1:16" ht="26.4" x14ac:dyDescent="0.3">
      <c r="A196" s="7" t="s">
        <v>252</v>
      </c>
      <c r="B196" s="7" t="s">
        <v>76</v>
      </c>
      <c r="C196" s="15">
        <v>5224</v>
      </c>
      <c r="D196" s="7" t="s">
        <v>539</v>
      </c>
      <c r="E196" s="15" t="s">
        <v>272</v>
      </c>
      <c r="F196" s="15" t="s">
        <v>273</v>
      </c>
      <c r="G196" s="15" t="s">
        <v>274</v>
      </c>
      <c r="H196" s="15" t="s">
        <v>21</v>
      </c>
      <c r="I196" s="16">
        <v>1</v>
      </c>
      <c r="J196" s="14">
        <v>13650000</v>
      </c>
      <c r="K196" s="16">
        <f t="shared" si="9"/>
        <v>13650000</v>
      </c>
      <c r="L196" s="7" t="s">
        <v>35</v>
      </c>
      <c r="M196" s="15"/>
      <c r="N196" s="15" t="s">
        <v>36</v>
      </c>
      <c r="O196" s="18" t="s">
        <v>14</v>
      </c>
      <c r="P196" s="11" t="s">
        <v>651</v>
      </c>
    </row>
    <row r="197" spans="1:16" s="40" customFormat="1" ht="52.8" x14ac:dyDescent="0.3">
      <c r="A197" s="35" t="s">
        <v>252</v>
      </c>
      <c r="B197" s="35" t="s">
        <v>76</v>
      </c>
      <c r="C197" s="36">
        <v>5224</v>
      </c>
      <c r="D197" s="35" t="s">
        <v>735</v>
      </c>
      <c r="E197" s="36" t="s">
        <v>275</v>
      </c>
      <c r="F197" s="36" t="s">
        <v>276</v>
      </c>
      <c r="G197" s="36" t="s">
        <v>277</v>
      </c>
      <c r="H197" s="36" t="s">
        <v>21</v>
      </c>
      <c r="I197" s="37">
        <v>1</v>
      </c>
      <c r="J197" s="38">
        <v>0</v>
      </c>
      <c r="K197" s="37">
        <f t="shared" si="9"/>
        <v>0</v>
      </c>
      <c r="L197" s="35" t="s">
        <v>35</v>
      </c>
      <c r="M197" s="36"/>
      <c r="N197" s="36" t="s">
        <v>36</v>
      </c>
      <c r="O197" s="39" t="s">
        <v>14</v>
      </c>
      <c r="P197" s="40" t="s">
        <v>651</v>
      </c>
    </row>
    <row r="198" spans="1:16" ht="26.4" x14ac:dyDescent="0.3">
      <c r="A198" s="7" t="s">
        <v>252</v>
      </c>
      <c r="B198" s="7" t="s">
        <v>99</v>
      </c>
      <c r="C198" s="15">
        <v>5224</v>
      </c>
      <c r="D198" s="7" t="s">
        <v>540</v>
      </c>
      <c r="E198" s="15" t="s">
        <v>278</v>
      </c>
      <c r="F198" s="15" t="s">
        <v>279</v>
      </c>
      <c r="G198" s="15" t="s">
        <v>279</v>
      </c>
      <c r="H198" s="15" t="s">
        <v>21</v>
      </c>
      <c r="I198" s="16">
        <v>1</v>
      </c>
      <c r="J198" s="14">
        <v>249050905.84687501</v>
      </c>
      <c r="K198" s="16">
        <f t="shared" si="9"/>
        <v>249050905.84687501</v>
      </c>
      <c r="L198" s="7" t="s">
        <v>35</v>
      </c>
      <c r="M198" s="15"/>
      <c r="N198" s="15" t="s">
        <v>36</v>
      </c>
      <c r="O198" s="18" t="s">
        <v>14</v>
      </c>
      <c r="P198" s="11" t="s">
        <v>651</v>
      </c>
    </row>
    <row r="199" spans="1:16" ht="26.4" x14ac:dyDescent="0.3">
      <c r="A199" s="7" t="s">
        <v>123</v>
      </c>
      <c r="B199" s="7" t="s">
        <v>69</v>
      </c>
      <c r="C199" s="7">
        <v>5224</v>
      </c>
      <c r="D199" s="7" t="s">
        <v>541</v>
      </c>
      <c r="E199" s="7" t="s">
        <v>418</v>
      </c>
      <c r="F199" s="15" t="s">
        <v>419</v>
      </c>
      <c r="G199" s="15" t="s">
        <v>419</v>
      </c>
      <c r="H199" s="15" t="s">
        <v>21</v>
      </c>
      <c r="I199" s="16">
        <v>1</v>
      </c>
      <c r="J199" s="6">
        <v>6726000</v>
      </c>
      <c r="K199" s="16">
        <f t="shared" si="9"/>
        <v>6726000</v>
      </c>
      <c r="L199" s="7" t="s">
        <v>35</v>
      </c>
      <c r="M199" s="7"/>
      <c r="N199" s="15" t="s">
        <v>95</v>
      </c>
      <c r="O199" s="18" t="s">
        <v>14</v>
      </c>
      <c r="P199" s="11" t="s">
        <v>650</v>
      </c>
    </row>
    <row r="200" spans="1:16" ht="39.6" x14ac:dyDescent="0.3">
      <c r="A200" s="7" t="s">
        <v>123</v>
      </c>
      <c r="B200" s="7" t="s">
        <v>69</v>
      </c>
      <c r="C200" s="7">
        <v>5224</v>
      </c>
      <c r="D200" s="7" t="s">
        <v>542</v>
      </c>
      <c r="E200" s="7" t="s">
        <v>420</v>
      </c>
      <c r="F200" s="15" t="s">
        <v>421</v>
      </c>
      <c r="G200" s="15" t="s">
        <v>422</v>
      </c>
      <c r="H200" s="15" t="s">
        <v>21</v>
      </c>
      <c r="I200" s="16">
        <v>1</v>
      </c>
      <c r="J200" s="6">
        <v>2315000</v>
      </c>
      <c r="K200" s="16">
        <f t="shared" si="9"/>
        <v>2315000</v>
      </c>
      <c r="L200" s="6" t="s">
        <v>35</v>
      </c>
      <c r="M200" s="7"/>
      <c r="N200" s="15" t="s">
        <v>114</v>
      </c>
      <c r="O200" s="18" t="s">
        <v>14</v>
      </c>
      <c r="P200" s="11" t="s">
        <v>650</v>
      </c>
    </row>
    <row r="201" spans="1:16" ht="39.6" x14ac:dyDescent="0.3">
      <c r="A201" s="7" t="s">
        <v>123</v>
      </c>
      <c r="B201" s="7" t="s">
        <v>69</v>
      </c>
      <c r="C201" s="7">
        <v>5224</v>
      </c>
      <c r="D201" s="7" t="s">
        <v>543</v>
      </c>
      <c r="E201" s="7" t="s">
        <v>423</v>
      </c>
      <c r="F201" s="15" t="s">
        <v>424</v>
      </c>
      <c r="G201" s="15" t="s">
        <v>425</v>
      </c>
      <c r="H201" s="15" t="s">
        <v>21</v>
      </c>
      <c r="I201" s="16">
        <v>1</v>
      </c>
      <c r="J201" s="6">
        <v>2500000</v>
      </c>
      <c r="K201" s="16">
        <f t="shared" si="9"/>
        <v>2500000</v>
      </c>
      <c r="L201" s="6" t="s">
        <v>35</v>
      </c>
      <c r="M201" s="7"/>
      <c r="N201" s="15" t="s">
        <v>97</v>
      </c>
      <c r="O201" s="18" t="s">
        <v>14</v>
      </c>
      <c r="P201" s="11" t="s">
        <v>650</v>
      </c>
    </row>
    <row r="202" spans="1:16" ht="92.4" x14ac:dyDescent="0.3">
      <c r="A202" s="7" t="s">
        <v>659</v>
      </c>
      <c r="B202" s="7" t="s">
        <v>69</v>
      </c>
      <c r="C202" s="7">
        <v>5224</v>
      </c>
      <c r="D202" s="7" t="s">
        <v>544</v>
      </c>
      <c r="E202" s="7" t="s">
        <v>660</v>
      </c>
      <c r="F202" s="15" t="s">
        <v>661</v>
      </c>
      <c r="G202" s="15" t="s">
        <v>661</v>
      </c>
      <c r="H202" s="15" t="s">
        <v>21</v>
      </c>
      <c r="I202" s="16">
        <v>1</v>
      </c>
      <c r="J202" s="6">
        <v>148050000</v>
      </c>
      <c r="K202" s="16">
        <f t="shared" si="9"/>
        <v>148050000</v>
      </c>
      <c r="L202" s="6" t="s">
        <v>35</v>
      </c>
      <c r="M202" s="7"/>
      <c r="N202" s="15" t="s">
        <v>36</v>
      </c>
      <c r="O202" s="18" t="s">
        <v>14</v>
      </c>
      <c r="P202" s="11" t="s">
        <v>650</v>
      </c>
    </row>
    <row r="203" spans="1:16" ht="66" customHeight="1" x14ac:dyDescent="0.3">
      <c r="A203" s="7" t="s">
        <v>681</v>
      </c>
      <c r="B203" s="7" t="s">
        <v>69</v>
      </c>
      <c r="C203" s="7">
        <v>5224</v>
      </c>
      <c r="D203" s="7" t="s">
        <v>545</v>
      </c>
      <c r="E203" s="7" t="s">
        <v>682</v>
      </c>
      <c r="F203" s="15" t="s">
        <v>683</v>
      </c>
      <c r="G203" s="15" t="s">
        <v>684</v>
      </c>
      <c r="H203" s="15" t="s">
        <v>21</v>
      </c>
      <c r="I203" s="16">
        <v>1</v>
      </c>
      <c r="J203" s="6">
        <v>13612426</v>
      </c>
      <c r="K203" s="16">
        <f t="shared" si="9"/>
        <v>13612426</v>
      </c>
      <c r="L203" s="26" t="s">
        <v>701</v>
      </c>
      <c r="M203" s="7"/>
      <c r="N203" s="15" t="s">
        <v>95</v>
      </c>
      <c r="O203" s="18" t="s">
        <v>14</v>
      </c>
      <c r="P203" s="11" t="s">
        <v>650</v>
      </c>
    </row>
    <row r="204" spans="1:16" ht="30" customHeight="1" x14ac:dyDescent="0.3">
      <c r="A204" s="7" t="s">
        <v>681</v>
      </c>
      <c r="B204" s="7" t="s">
        <v>69</v>
      </c>
      <c r="C204" s="7">
        <v>5224</v>
      </c>
      <c r="D204" s="7" t="s">
        <v>546</v>
      </c>
      <c r="E204" s="7" t="s">
        <v>685</v>
      </c>
      <c r="F204" s="15" t="s">
        <v>686</v>
      </c>
      <c r="G204" s="15" t="s">
        <v>687</v>
      </c>
      <c r="H204" s="15" t="s">
        <v>21</v>
      </c>
      <c r="I204" s="16">
        <v>1</v>
      </c>
      <c r="J204" s="6">
        <v>2136550</v>
      </c>
      <c r="K204" s="16">
        <f t="shared" si="9"/>
        <v>2136550</v>
      </c>
      <c r="L204" s="26" t="s">
        <v>701</v>
      </c>
      <c r="M204" s="7"/>
      <c r="N204" s="15" t="s">
        <v>95</v>
      </c>
      <c r="O204" s="18" t="s">
        <v>14</v>
      </c>
      <c r="P204" s="11" t="s">
        <v>650</v>
      </c>
    </row>
    <row r="205" spans="1:16" ht="67.5" customHeight="1" x14ac:dyDescent="0.3">
      <c r="A205" s="7" t="s">
        <v>681</v>
      </c>
      <c r="B205" s="7" t="s">
        <v>69</v>
      </c>
      <c r="C205" s="7">
        <v>5224</v>
      </c>
      <c r="D205" s="7" t="s">
        <v>547</v>
      </c>
      <c r="E205" s="7" t="s">
        <v>688</v>
      </c>
      <c r="F205" s="15" t="s">
        <v>689</v>
      </c>
      <c r="G205" s="15" t="s">
        <v>690</v>
      </c>
      <c r="H205" s="15" t="s">
        <v>21</v>
      </c>
      <c r="I205" s="16">
        <v>1</v>
      </c>
      <c r="J205" s="6">
        <v>155700</v>
      </c>
      <c r="K205" s="16">
        <f t="shared" si="9"/>
        <v>155700</v>
      </c>
      <c r="L205" s="26" t="s">
        <v>701</v>
      </c>
      <c r="M205" s="7"/>
      <c r="N205" s="15" t="s">
        <v>698</v>
      </c>
      <c r="O205" s="18" t="s">
        <v>14</v>
      </c>
      <c r="P205" s="11" t="s">
        <v>650</v>
      </c>
    </row>
    <row r="206" spans="1:16" ht="39.6" x14ac:dyDescent="0.3">
      <c r="A206" s="7" t="s">
        <v>252</v>
      </c>
      <c r="B206" s="7" t="s">
        <v>76</v>
      </c>
      <c r="C206" s="15">
        <v>5224</v>
      </c>
      <c r="D206" s="7" t="s">
        <v>548</v>
      </c>
      <c r="E206" s="15" t="s">
        <v>691</v>
      </c>
      <c r="F206" s="15" t="s">
        <v>692</v>
      </c>
      <c r="G206" s="15" t="s">
        <v>693</v>
      </c>
      <c r="H206" s="15" t="s">
        <v>21</v>
      </c>
      <c r="I206" s="14">
        <v>1</v>
      </c>
      <c r="J206" s="14">
        <v>44393601.278343402</v>
      </c>
      <c r="K206" s="16">
        <f t="shared" si="9"/>
        <v>44393601.278343402</v>
      </c>
      <c r="L206" s="7" t="s">
        <v>35</v>
      </c>
      <c r="M206" s="15"/>
      <c r="N206" s="15" t="s">
        <v>36</v>
      </c>
      <c r="O206" s="18" t="s">
        <v>14</v>
      </c>
      <c r="P206" s="11" t="s">
        <v>651</v>
      </c>
    </row>
    <row r="207" spans="1:16" ht="54" customHeight="1" x14ac:dyDescent="0.3">
      <c r="A207" s="7" t="s">
        <v>252</v>
      </c>
      <c r="B207" s="7" t="s">
        <v>76</v>
      </c>
      <c r="C207" s="15">
        <v>5224</v>
      </c>
      <c r="D207" s="7" t="s">
        <v>715</v>
      </c>
      <c r="E207" s="15" t="s">
        <v>104</v>
      </c>
      <c r="F207" s="15" t="s">
        <v>90</v>
      </c>
      <c r="G207" s="15" t="s">
        <v>694</v>
      </c>
      <c r="H207" s="15" t="s">
        <v>21</v>
      </c>
      <c r="I207" s="14">
        <v>1</v>
      </c>
      <c r="J207" s="14">
        <v>67292400</v>
      </c>
      <c r="K207" s="16">
        <f t="shared" si="9"/>
        <v>67292400</v>
      </c>
      <c r="L207" s="7" t="s">
        <v>35</v>
      </c>
      <c r="M207" s="15"/>
      <c r="N207" s="15" t="s">
        <v>36</v>
      </c>
      <c r="O207" s="18" t="s">
        <v>14</v>
      </c>
      <c r="P207" s="11" t="s">
        <v>651</v>
      </c>
    </row>
    <row r="208" spans="1:16" ht="26.4" x14ac:dyDescent="0.3">
      <c r="A208" s="7" t="s">
        <v>252</v>
      </c>
      <c r="B208" s="7" t="s">
        <v>99</v>
      </c>
      <c r="C208" s="15">
        <v>5224</v>
      </c>
      <c r="D208" s="7" t="s">
        <v>716</v>
      </c>
      <c r="E208" s="15" t="s">
        <v>695</v>
      </c>
      <c r="F208" s="15" t="s">
        <v>696</v>
      </c>
      <c r="G208" s="15" t="s">
        <v>697</v>
      </c>
      <c r="H208" s="15" t="s">
        <v>21</v>
      </c>
      <c r="I208" s="14">
        <v>1</v>
      </c>
      <c r="J208" s="14">
        <v>555935109.60707998</v>
      </c>
      <c r="K208" s="16">
        <f t="shared" si="9"/>
        <v>555935109.60707998</v>
      </c>
      <c r="L208" s="26" t="s">
        <v>549</v>
      </c>
      <c r="M208" s="34"/>
      <c r="N208" s="15" t="s">
        <v>36</v>
      </c>
      <c r="O208" s="18" t="s">
        <v>14</v>
      </c>
      <c r="P208" s="11" t="s">
        <v>651</v>
      </c>
    </row>
    <row r="209" spans="1:17" ht="26.4" x14ac:dyDescent="0.3">
      <c r="A209" s="7" t="s">
        <v>252</v>
      </c>
      <c r="B209" s="7" t="s">
        <v>76</v>
      </c>
      <c r="C209" s="15">
        <v>5224</v>
      </c>
      <c r="D209" s="7" t="s">
        <v>717</v>
      </c>
      <c r="E209" s="15" t="s">
        <v>699</v>
      </c>
      <c r="F209" s="15" t="s">
        <v>700</v>
      </c>
      <c r="G209" s="15" t="s">
        <v>700</v>
      </c>
      <c r="H209" s="15" t="s">
        <v>21</v>
      </c>
      <c r="I209" s="16">
        <v>1</v>
      </c>
      <c r="J209" s="14">
        <v>87814009.752000004</v>
      </c>
      <c r="K209" s="16">
        <f t="shared" si="9"/>
        <v>87814009.752000004</v>
      </c>
      <c r="L209" s="7" t="s">
        <v>35</v>
      </c>
      <c r="M209" s="15"/>
      <c r="N209" s="15" t="s">
        <v>36</v>
      </c>
      <c r="O209" s="18" t="s">
        <v>14</v>
      </c>
      <c r="P209" s="11" t="s">
        <v>651</v>
      </c>
    </row>
    <row r="210" spans="1:17" ht="52.8" x14ac:dyDescent="0.3">
      <c r="A210" s="7" t="s">
        <v>738</v>
      </c>
      <c r="B210" s="24" t="s">
        <v>69</v>
      </c>
      <c r="C210" s="15">
        <v>5224</v>
      </c>
      <c r="D210" s="7" t="s">
        <v>718</v>
      </c>
      <c r="E210" s="15" t="s">
        <v>703</v>
      </c>
      <c r="F210" s="15" t="s">
        <v>707</v>
      </c>
      <c r="G210" s="15" t="s">
        <v>710</v>
      </c>
      <c r="H210" s="15" t="s">
        <v>21</v>
      </c>
      <c r="I210" s="16">
        <v>1</v>
      </c>
      <c r="J210" s="14">
        <f>1722.066*1000</f>
        <v>1722066</v>
      </c>
      <c r="K210" s="16">
        <f t="shared" si="9"/>
        <v>1722066</v>
      </c>
      <c r="L210" s="7" t="s">
        <v>35</v>
      </c>
      <c r="M210" s="15"/>
      <c r="N210" s="15" t="s">
        <v>97</v>
      </c>
      <c r="O210" s="18" t="s">
        <v>14</v>
      </c>
      <c r="P210" s="11" t="s">
        <v>650</v>
      </c>
    </row>
    <row r="211" spans="1:17" ht="26.4" x14ac:dyDescent="0.3">
      <c r="A211" s="7" t="s">
        <v>738</v>
      </c>
      <c r="B211" s="24" t="s">
        <v>69</v>
      </c>
      <c r="C211" s="15">
        <v>5224</v>
      </c>
      <c r="D211" s="7" t="s">
        <v>719</v>
      </c>
      <c r="E211" s="15" t="s">
        <v>705</v>
      </c>
      <c r="F211" s="15" t="s">
        <v>704</v>
      </c>
      <c r="G211" s="15" t="s">
        <v>708</v>
      </c>
      <c r="H211" s="15" t="s">
        <v>21</v>
      </c>
      <c r="I211" s="16">
        <v>1</v>
      </c>
      <c r="J211" s="14">
        <f>22980*1000</f>
        <v>22980000</v>
      </c>
      <c r="K211" s="16">
        <f t="shared" ref="K211:K212" si="10">I211*J211</f>
        <v>22980000</v>
      </c>
      <c r="L211" s="7" t="s">
        <v>711</v>
      </c>
      <c r="M211" s="15"/>
      <c r="N211" s="15" t="s">
        <v>36</v>
      </c>
      <c r="O211" s="18" t="s">
        <v>14</v>
      </c>
      <c r="P211" s="11" t="s">
        <v>650</v>
      </c>
    </row>
    <row r="212" spans="1:17" ht="26.4" x14ac:dyDescent="0.3">
      <c r="A212" s="7" t="s">
        <v>252</v>
      </c>
      <c r="B212" s="24" t="s">
        <v>69</v>
      </c>
      <c r="C212" s="15">
        <v>5224</v>
      </c>
      <c r="D212" s="7" t="s">
        <v>739</v>
      </c>
      <c r="E212" s="15" t="s">
        <v>740</v>
      </c>
      <c r="F212" s="15" t="s">
        <v>741</v>
      </c>
      <c r="G212" s="15" t="s">
        <v>742</v>
      </c>
      <c r="H212" s="15" t="s">
        <v>21</v>
      </c>
      <c r="I212" s="16">
        <v>1</v>
      </c>
      <c r="J212" s="14">
        <v>32117647.199999999</v>
      </c>
      <c r="K212" s="16">
        <f t="shared" si="10"/>
        <v>32117647.199999999</v>
      </c>
      <c r="L212" s="7" t="s">
        <v>35</v>
      </c>
      <c r="M212" s="15"/>
      <c r="N212" s="15" t="s">
        <v>97</v>
      </c>
      <c r="O212" s="18" t="s">
        <v>14</v>
      </c>
      <c r="P212" s="11" t="s">
        <v>651</v>
      </c>
    </row>
    <row r="213" spans="1:17" s="47" customFormat="1" ht="39.6" x14ac:dyDescent="0.3">
      <c r="A213" s="41" t="s">
        <v>123</v>
      </c>
      <c r="B213" s="42" t="s">
        <v>69</v>
      </c>
      <c r="C213" s="43">
        <v>5224</v>
      </c>
      <c r="D213" s="41" t="s">
        <v>743</v>
      </c>
      <c r="E213" s="43" t="s">
        <v>744</v>
      </c>
      <c r="F213" s="43" t="s">
        <v>745</v>
      </c>
      <c r="G213" s="43" t="s">
        <v>746</v>
      </c>
      <c r="H213" s="43" t="s">
        <v>21</v>
      </c>
      <c r="I213" s="44">
        <v>1</v>
      </c>
      <c r="J213" s="45">
        <v>2338000</v>
      </c>
      <c r="K213" s="44">
        <f t="shared" si="9"/>
        <v>2338000</v>
      </c>
      <c r="L213" s="41" t="s">
        <v>35</v>
      </c>
      <c r="M213" s="43"/>
      <c r="N213" s="43" t="s">
        <v>95</v>
      </c>
      <c r="O213" s="46" t="s">
        <v>14</v>
      </c>
      <c r="P213" s="11" t="s">
        <v>650</v>
      </c>
      <c r="Q213" s="47" t="s">
        <v>747</v>
      </c>
    </row>
    <row r="214" spans="1:17" s="1" customFormat="1" ht="14.4" customHeight="1" x14ac:dyDescent="0.3">
      <c r="A214" s="55" t="s">
        <v>22</v>
      </c>
      <c r="B214" s="56"/>
      <c r="C214" s="56"/>
      <c r="D214" s="56"/>
      <c r="E214" s="56"/>
      <c r="F214" s="56"/>
      <c r="G214" s="56"/>
      <c r="H214" s="56"/>
      <c r="I214" s="56"/>
      <c r="J214" s="57"/>
      <c r="K214" s="9">
        <f>SUBTOTAL(9,K179:K213)</f>
        <v>2146905874.5463676</v>
      </c>
      <c r="L214" s="4"/>
      <c r="M214" s="4"/>
      <c r="N214" s="4"/>
      <c r="O214" s="4"/>
    </row>
    <row r="215" spans="1:17" s="1" customFormat="1" ht="14.4" x14ac:dyDescent="0.3">
      <c r="A215" s="58" t="s">
        <v>23</v>
      </c>
      <c r="B215" s="59"/>
      <c r="C215" s="59"/>
      <c r="D215" s="59"/>
      <c r="E215" s="59"/>
      <c r="F215" s="59"/>
      <c r="G215" s="59"/>
      <c r="H215" s="59"/>
      <c r="I215" s="59"/>
      <c r="J215" s="60"/>
      <c r="K215" s="10">
        <f>K150+K177+K214</f>
        <v>3154243659.5649247</v>
      </c>
      <c r="L215" s="5"/>
      <c r="M215" s="5"/>
      <c r="N215" s="5"/>
      <c r="O215" s="5"/>
    </row>
  </sheetData>
  <autoFilter ref="A10:FE215" xr:uid="{0FDB5AA6-34E0-4A70-BA57-369CFE3F6E5F}"/>
  <mergeCells count="12">
    <mergeCell ref="D7:L7"/>
    <mergeCell ref="N2:O2"/>
    <mergeCell ref="N3:O3"/>
    <mergeCell ref="N6:O6"/>
    <mergeCell ref="N4:O4"/>
    <mergeCell ref="A214:J214"/>
    <mergeCell ref="A215:J215"/>
    <mergeCell ref="A11:O11"/>
    <mergeCell ref="A150:J150"/>
    <mergeCell ref="A151:O151"/>
    <mergeCell ref="A177:J177"/>
    <mergeCell ref="A178:O178"/>
  </mergeCells>
  <phoneticPr fontId="7" type="noConversion"/>
  <dataValidations count="1">
    <dataValidation type="list" allowBlank="1" showErrorMessage="1" sqref="F13:F14" xr:uid="{A4493154-D74F-4D67-A686-2DD08FB12A9B}">
      <formula1>геологи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2026-02-11T06:43:18Z</dcterms:modified>
</cp:coreProperties>
</file>