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ВУ\ДПЗ утв 09.10.2025\Корр 5\"/>
    </mc:Choice>
  </mc:AlternateContent>
  <xr:revisionPtr revIDLastSave="0" documentId="13_ncr:1_{E893EBF1-F3EF-4F64-9089-6C99AA4EBEF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lan Report" sheetId="1" r:id="rId1"/>
  </sheets>
  <definedNames>
    <definedName name="_xlnm._FilterDatabase" localSheetId="0" hidden="1">'Plan Report'!$A$11:$X$11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S29" i="1"/>
  <c r="S32" i="1"/>
  <c r="R32" i="1"/>
  <c r="P32" i="1"/>
  <c r="N32" i="1"/>
  <c r="L32" i="1"/>
  <c r="J32" i="1"/>
  <c r="R18" i="1"/>
  <c r="P18" i="1"/>
  <c r="N18" i="1"/>
  <c r="L18" i="1"/>
  <c r="J18" i="1"/>
  <c r="S28" i="1" l="1"/>
  <c r="S16" i="1"/>
  <c r="S18" i="1" s="1"/>
  <c r="S15" i="1"/>
  <c r="S27" i="1" l="1"/>
  <c r="S26" i="1"/>
  <c r="S24" i="1"/>
  <c r="S23" i="1"/>
  <c r="S22" i="1"/>
  <c r="S21" i="1"/>
  <c r="S13" i="1"/>
  <c r="S14" i="1"/>
  <c r="P33" i="1" l="1"/>
  <c r="R33" i="1"/>
  <c r="N33" i="1"/>
  <c r="J33" i="1"/>
  <c r="L33" i="1"/>
  <c r="S20" i="1" l="1"/>
  <c r="S33" i="1" l="1"/>
</calcChain>
</file>

<file path=xl/sharedStrings.xml><?xml version="1.0" encoding="utf-8"?>
<sst xmlns="http://schemas.openxmlformats.org/spreadsheetml/2006/main" count="198" uniqueCount="104">
  <si>
    <t>Способ закупок</t>
  </si>
  <si>
    <t>Единица измерения</t>
  </si>
  <si>
    <t>2. Работы</t>
  </si>
  <si>
    <t>Итого по работам</t>
  </si>
  <si>
    <t>3. Услуги</t>
  </si>
  <si>
    <t>Итого по услугам</t>
  </si>
  <si>
    <t>Итого</t>
  </si>
  <si>
    <t>1 Р</t>
  </si>
  <si>
    <t>1 У</t>
  </si>
  <si>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</si>
  <si>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</si>
  <si>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</si>
  <si>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</si>
  <si>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Планируемый объем закупа в натуральном выражении</t>
  </si>
  <si>
    <t>Планируемая сумма закупа без учета налога на добавленную стоимость, тенге</t>
  </si>
  <si>
    <t>БИН недропользователя</t>
  </si>
  <si>
    <t>091040003677</t>
  </si>
  <si>
    <t>УТВЕРЖДЕНО:</t>
  </si>
  <si>
    <t>Генеральный директор 
ТОО "Урихтау Оперейтинг"</t>
  </si>
  <si>
    <t>Умиров А.С.</t>
  </si>
  <si>
    <t>Форма долгосрочной программы закупок товаров, работ и услуг на 2026-2030 г.г.</t>
  </si>
  <si>
    <t>АБП</t>
  </si>
  <si>
    <t>АВС - категория</t>
  </si>
  <si>
    <t xml:space="preserve">Итоговая сумма за период 2026-2030 </t>
  </si>
  <si>
    <t>Наименование закупаемых товаров, работ и услуг согласно ЕНС ТРУ</t>
  </si>
  <si>
    <t>Срок осуществления закупок (указывать в каком квартале планируется закупка)</t>
  </si>
  <si>
    <t>"____"___________________2025 г.</t>
  </si>
  <si>
    <t>B</t>
  </si>
  <si>
    <t>611043.100.000000</t>
  </si>
  <si>
    <t>Услуги по доступу к Интернету</t>
  </si>
  <si>
    <t>Предоставление резервного канала доступа в Интернет на месторождение "Урихтау"</t>
  </si>
  <si>
    <t>4 квартал 2025</t>
  </si>
  <si>
    <t>841212.005.000000</t>
  </si>
  <si>
    <t>Услуги по оказанию стационарной многопрофильной медицинской помощи</t>
  </si>
  <si>
    <t>Оказание медицинских услуг сотрудникам Товарищества на месторождении Восточный Урихтау</t>
  </si>
  <si>
    <t>Услуга</t>
  </si>
  <si>
    <t>ОТ</t>
  </si>
  <si>
    <t>749020.000.000091</t>
  </si>
  <si>
    <t>Услуги по проведению производственного мониторинга</t>
  </si>
  <si>
    <t>Услуги производственного контроля состоянии условии труда на рабочих местах</t>
  </si>
  <si>
    <t>1 квартал 2026</t>
  </si>
  <si>
    <t>В</t>
  </si>
  <si>
    <t>Ответственный сотрдуник ОЗиМТС</t>
  </si>
  <si>
    <t>Прмечание</t>
  </si>
  <si>
    <t>390011.000.000000</t>
  </si>
  <si>
    <t xml:space="preserve">Работы по рекультивации и восстановлению земель </t>
  </si>
  <si>
    <t>Техническая и биологическая рекультивация территорий ТНЗ</t>
  </si>
  <si>
    <t>639910.000.000006</t>
  </si>
  <si>
    <t xml:space="preserve">Услуги по подготовке информационных материалов и публикации/размещению в средствах массовой информации </t>
  </si>
  <si>
    <t>Услуги по освещению природоохранной деятельности в средствах массовой информации</t>
  </si>
  <si>
    <t>702110.000.000000</t>
  </si>
  <si>
    <t xml:space="preserve">Услуги по поддержанию связи с общественностью/организациями </t>
  </si>
  <si>
    <t>Сопровождение и организация работ по проведению общественных слушаний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</si>
  <si>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</si>
  <si>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</si>
  <si>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</si>
  <si>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А</t>
  </si>
  <si>
    <t>091012.900.000029</t>
  </si>
  <si>
    <t>Услуги по обслуживанию скважин</t>
  </si>
  <si>
    <t>Услуга по механизированной очистке лифта НКТ от АСПО</t>
  </si>
  <si>
    <t>773919.900.000035</t>
  </si>
  <si>
    <t>Услуги по аренде специальной техники с водителем</t>
  </si>
  <si>
    <t>С</t>
  </si>
  <si>
    <t>711219.900.010005</t>
  </si>
  <si>
    <t>Комплексные работы в инженерии нефтегазовой отрасли</t>
  </si>
  <si>
    <t>Выполнение комплексных работ в инженерии нефтегазовой отрасли по месторождению Восточный Урихтау</t>
  </si>
  <si>
    <t>Научное сопровождение по геологии и разработки месторождения Восточный Урихтау</t>
  </si>
  <si>
    <t>521019.900.000003</t>
  </si>
  <si>
    <t>Услуги по складированию/хранению грузов</t>
  </si>
  <si>
    <t>Хранение кернового материала и бурового шлама</t>
  </si>
  <si>
    <t>Отдл охраны труда и окружающей среды</t>
  </si>
  <si>
    <t>Производственно-технический отдел</t>
  </si>
  <si>
    <t>Служба геологии и разработки</t>
  </si>
  <si>
    <t>Группа информационных технологий</t>
  </si>
  <si>
    <t>ОИ ст.9.1. п.9.1.1. пп.1</t>
  </si>
  <si>
    <t>Работа</t>
  </si>
  <si>
    <t>2 Р</t>
  </si>
  <si>
    <t>3 Р</t>
  </si>
  <si>
    <t>4 У</t>
  </si>
  <si>
    <t>9 У</t>
  </si>
  <si>
    <t>5 У</t>
  </si>
  <si>
    <t>8 У</t>
  </si>
  <si>
    <t>Сейтимова Г. С,</t>
  </si>
  <si>
    <t>Копжасар А. Н.</t>
  </si>
  <si>
    <t>Савицкая А. И.</t>
  </si>
  <si>
    <t>2 У - 1</t>
  </si>
  <si>
    <t>3 У - 1</t>
  </si>
  <si>
    <t>7 У - Исключено</t>
  </si>
  <si>
    <t>6 У - Исключено</t>
  </si>
  <si>
    <t>Отдел капитального строительства</t>
  </si>
  <si>
    <t>4 Р</t>
  </si>
  <si>
    <t>Новая строка</t>
  </si>
  <si>
    <t>10 У</t>
  </si>
  <si>
    <t>11 У</t>
  </si>
  <si>
    <t>711220.000.000004</t>
  </si>
  <si>
    <t>711220.000.000002</t>
  </si>
  <si>
    <t>Услуги по осуществлению технического надзора в сфере строительной деятельности</t>
  </si>
  <si>
    <t>Услуги по осуществлению авторского надзора</t>
  </si>
  <si>
    <t>410040.600.000000</t>
  </si>
  <si>
    <t>Комплексные работы по строительству «под ключ»</t>
  </si>
  <si>
    <t>Объекты Восточного Урихтау;
1.Строительство Цеха предварительной подготовки нефти и газа;
2.Строительство противорадиационного укрытия;
3.Строительство компрессорной станции на ЦППНГ для попутного газа с м.р ВУ;
4.Строительство двухпоточной  СИРГ (система измерения расхода газа);
5.Строительство мультифазной насосной станции;
6.Строительство газопровода от ЦППНГ до ГПЗ-3 ЖНГК для излишков газа;</t>
  </si>
  <si>
    <t>Услуги технического надзора на объекте: 
Объекты Восточного Урихтау;
1.Строительство Цеха предварительной подготовки нефти и газа;
2.Строительство противорадиационного укрытия;
3.Строительство компрессорной станции на ЦППНГ для попутного газа с м.р ВУ;
4.Строительство двухпоточной  СИРГ (система измерения расхода газа);
5.Строительство мультифазной насосной станции;
6.Строительство газопровода от ЦППНГ до ГПЗ-3 ЖНГК для излишков газа;</t>
  </si>
  <si>
    <t>Услуги авторского надзора на объекте:
Объекты Восточного Урихтау;
1.Строительство Цеха предварительной подготовки нефти и газа;
2.Строительство противорадиационного укрытия;
3.Строительство компрессорной станции на ЦППНГ для попутного газа с м.р ВУ;</t>
  </si>
  <si>
    <t>ОИ ст.9.1. п.9.1.1. пп.7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</si>
</sst>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5" fillId="4" borderId="1" xfId="3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12 2 2" xfId="1" xr:uid="{22AAF563-6F99-43B1-9E94-5DE5747F4544}"/>
    <cellStyle name="Обычный 12 2 2 2" xfId="2" xr:uid="{43A54BDF-044A-4962-A706-E54F117D83B1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33"/>
  <sheetViews>
    <sheetView tabSelected="1" topLeftCell="A16" zoomScale="70" zoomScaleNormal="70" workbookViewId="0">
      <selection activeCell="J22" sqref="J22"/>
    </sheetView>
  </sheetViews>
  <sheetFormatPr defaultColWidth="9.109375" defaultRowHeight="13.2" x14ac:dyDescent="0.3"/>
  <cols>
    <col min="1" max="1" width="18" style="4" customWidth="1"/>
    <col min="2" max="2" width="13.33203125" style="4" customWidth="1"/>
    <col min="3" max="3" width="11.33203125" style="4" customWidth="1"/>
    <col min="4" max="5" width="18" style="4" customWidth="1"/>
    <col min="6" max="6" width="73" style="4" bestFit="1" customWidth="1"/>
    <col min="7" max="7" width="53.5546875" style="4" bestFit="1" customWidth="1"/>
    <col min="8" max="8" width="13" style="4" customWidth="1"/>
    <col min="9" max="9" width="15.33203125" style="4" customWidth="1"/>
    <col min="10" max="10" width="21.33203125" style="4" customWidth="1"/>
    <col min="11" max="11" width="16.6640625" style="4" customWidth="1"/>
    <col min="12" max="12" width="17.88671875" style="4" customWidth="1"/>
    <col min="13" max="13" width="15.6640625" style="4" customWidth="1"/>
    <col min="14" max="14" width="17.88671875" style="4" customWidth="1"/>
    <col min="15" max="15" width="15.6640625" style="4" customWidth="1"/>
    <col min="16" max="16" width="17.88671875" style="4" customWidth="1"/>
    <col min="17" max="17" width="15.6640625" style="4" customWidth="1"/>
    <col min="18" max="18" width="17.88671875" style="4" customWidth="1"/>
    <col min="19" max="19" width="19.33203125" style="4" customWidth="1"/>
    <col min="20" max="20" width="14" style="4" customWidth="1"/>
    <col min="21" max="21" width="20" style="4" customWidth="1"/>
    <col min="22" max="22" width="39.44140625" style="4" bestFit="1" customWidth="1"/>
    <col min="23" max="23" width="23.33203125" style="4" customWidth="1"/>
    <col min="24" max="24" width="24.5546875" style="4" customWidth="1"/>
    <col min="25" max="16384" width="9.109375" style="4"/>
  </cols>
  <sheetData>
    <row r="2" spans="1:24" s="2" customFormat="1" x14ac:dyDescent="0.3">
      <c r="S2" s="35" t="s">
        <v>17</v>
      </c>
      <c r="T2" s="35"/>
      <c r="U2" s="35"/>
      <c r="V2" s="35"/>
    </row>
    <row r="3" spans="1:24" s="2" customFormat="1" x14ac:dyDescent="0.3">
      <c r="S3" s="35" t="s">
        <v>18</v>
      </c>
      <c r="T3" s="35"/>
      <c r="U3" s="35"/>
      <c r="V3" s="35"/>
    </row>
    <row r="4" spans="1:24" s="2" customFormat="1" x14ac:dyDescent="0.3">
      <c r="S4" s="35" t="s">
        <v>19</v>
      </c>
      <c r="T4" s="35"/>
      <c r="U4" s="35"/>
      <c r="V4" s="35"/>
    </row>
    <row r="5" spans="1:24" s="2" customFormat="1" x14ac:dyDescent="0.3">
      <c r="S5" s="35" t="s">
        <v>26</v>
      </c>
      <c r="T5" s="35"/>
      <c r="U5" s="35"/>
      <c r="V5" s="35"/>
    </row>
    <row r="7" spans="1:24" x14ac:dyDescent="0.3">
      <c r="C7" s="35" t="s">
        <v>20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9" spans="1:24" x14ac:dyDescent="0.3">
      <c r="A9" s="42" t="s">
        <v>21</v>
      </c>
      <c r="B9" s="42" t="s">
        <v>22</v>
      </c>
      <c r="C9" s="36" t="s">
        <v>9</v>
      </c>
      <c r="D9" s="36" t="s">
        <v>10</v>
      </c>
      <c r="E9" s="36" t="s">
        <v>11</v>
      </c>
      <c r="F9" s="36" t="s">
        <v>24</v>
      </c>
      <c r="G9" s="36" t="s">
        <v>12</v>
      </c>
      <c r="H9" s="36" t="s">
        <v>1</v>
      </c>
      <c r="I9" s="37">
        <v>2026</v>
      </c>
      <c r="J9" s="37"/>
      <c r="K9" s="37">
        <v>2027</v>
      </c>
      <c r="L9" s="37"/>
      <c r="M9" s="37">
        <v>2028</v>
      </c>
      <c r="N9" s="37"/>
      <c r="O9" s="37">
        <v>2029</v>
      </c>
      <c r="P9" s="37"/>
      <c r="Q9" s="37">
        <v>2030</v>
      </c>
      <c r="R9" s="37"/>
      <c r="S9" s="36" t="s">
        <v>23</v>
      </c>
      <c r="T9" s="36" t="s">
        <v>0</v>
      </c>
      <c r="U9" s="36" t="s">
        <v>25</v>
      </c>
      <c r="V9" s="36" t="s">
        <v>15</v>
      </c>
      <c r="W9" s="47" t="s">
        <v>42</v>
      </c>
      <c r="X9" s="38" t="s">
        <v>43</v>
      </c>
    </row>
    <row r="10" spans="1:24" ht="66" x14ac:dyDescent="0.3">
      <c r="A10" s="43"/>
      <c r="B10" s="43"/>
      <c r="C10" s="36"/>
      <c r="D10" s="36"/>
      <c r="E10" s="36"/>
      <c r="F10" s="36"/>
      <c r="G10" s="36"/>
      <c r="H10" s="36"/>
      <c r="I10" s="1" t="s">
        <v>13</v>
      </c>
      <c r="J10" s="1" t="s">
        <v>14</v>
      </c>
      <c r="K10" s="1" t="s">
        <v>13</v>
      </c>
      <c r="L10" s="1" t="s">
        <v>14</v>
      </c>
      <c r="M10" s="1" t="s">
        <v>13</v>
      </c>
      <c r="N10" s="1" t="s">
        <v>14</v>
      </c>
      <c r="O10" s="1" t="s">
        <v>13</v>
      </c>
      <c r="P10" s="1" t="s">
        <v>14</v>
      </c>
      <c r="Q10" s="1" t="s">
        <v>13</v>
      </c>
      <c r="R10" s="1" t="s">
        <v>14</v>
      </c>
      <c r="S10" s="36"/>
      <c r="T10" s="36"/>
      <c r="U10" s="36"/>
      <c r="V10" s="36"/>
      <c r="W10" s="47"/>
      <c r="X10" s="38"/>
    </row>
    <row r="11" spans="1:24" x14ac:dyDescent="0.3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>
        <v>11</v>
      </c>
      <c r="L11" s="1">
        <v>12</v>
      </c>
      <c r="M11" s="1">
        <v>13</v>
      </c>
      <c r="N11" s="1">
        <v>14</v>
      </c>
      <c r="O11" s="1">
        <v>15</v>
      </c>
      <c r="P11" s="1">
        <v>16</v>
      </c>
      <c r="Q11" s="1">
        <v>17</v>
      </c>
      <c r="R11" s="1">
        <v>18</v>
      </c>
      <c r="S11" s="1">
        <v>19</v>
      </c>
      <c r="T11" s="1">
        <v>20</v>
      </c>
      <c r="U11" s="1">
        <v>21</v>
      </c>
      <c r="V11" s="1">
        <v>22</v>
      </c>
    </row>
    <row r="12" spans="1:24" s="2" customFormat="1" ht="14.4" customHeight="1" x14ac:dyDescent="0.3">
      <c r="A12" s="39" t="s">
        <v>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1"/>
    </row>
    <row r="13" spans="1:24" ht="26.4" x14ac:dyDescent="0.3">
      <c r="A13" s="3" t="s">
        <v>70</v>
      </c>
      <c r="B13" s="3" t="s">
        <v>41</v>
      </c>
      <c r="C13" s="3">
        <v>5224</v>
      </c>
      <c r="D13" s="3" t="s">
        <v>7</v>
      </c>
      <c r="E13" s="3" t="s">
        <v>44</v>
      </c>
      <c r="F13" s="3" t="s">
        <v>45</v>
      </c>
      <c r="G13" s="3" t="s">
        <v>46</v>
      </c>
      <c r="H13" s="3" t="s">
        <v>75</v>
      </c>
      <c r="I13" s="6">
        <v>1</v>
      </c>
      <c r="J13" s="15">
        <v>7596000</v>
      </c>
      <c r="K13" s="15">
        <v>1</v>
      </c>
      <c r="L13" s="15">
        <v>7975800</v>
      </c>
      <c r="M13" s="15">
        <v>1</v>
      </c>
      <c r="N13" s="15">
        <v>8374590</v>
      </c>
      <c r="O13" s="15">
        <v>1</v>
      </c>
      <c r="P13" s="15">
        <v>8793320</v>
      </c>
      <c r="Q13" s="15">
        <v>1</v>
      </c>
      <c r="R13" s="15">
        <v>9232986</v>
      </c>
      <c r="S13" s="6">
        <f t="shared" ref="S13:S16" si="0">J13+L13+N13+P13+R13</f>
        <v>41972696</v>
      </c>
      <c r="T13" s="14" t="s">
        <v>36</v>
      </c>
      <c r="U13" s="7" t="s">
        <v>31</v>
      </c>
      <c r="V13" s="3">
        <v>91040003677</v>
      </c>
      <c r="W13" s="4" t="s">
        <v>84</v>
      </c>
    </row>
    <row r="14" spans="1:24" s="2" customFormat="1" ht="26.4" x14ac:dyDescent="0.3">
      <c r="A14" s="3" t="s">
        <v>72</v>
      </c>
      <c r="B14" s="3" t="s">
        <v>62</v>
      </c>
      <c r="C14" s="3">
        <v>5224</v>
      </c>
      <c r="D14" s="3" t="s">
        <v>76</v>
      </c>
      <c r="E14" s="3" t="s">
        <v>63</v>
      </c>
      <c r="F14" s="3" t="s">
        <v>64</v>
      </c>
      <c r="G14" s="3" t="s">
        <v>65</v>
      </c>
      <c r="H14" s="3" t="s">
        <v>75</v>
      </c>
      <c r="I14" s="6">
        <v>1</v>
      </c>
      <c r="J14" s="6">
        <v>20000000</v>
      </c>
      <c r="K14" s="6">
        <v>1</v>
      </c>
      <c r="L14" s="6">
        <v>20000000</v>
      </c>
      <c r="M14" s="6">
        <v>1</v>
      </c>
      <c r="N14" s="6">
        <v>20000000</v>
      </c>
      <c r="O14" s="6">
        <v>1</v>
      </c>
      <c r="P14" s="6">
        <v>20000000</v>
      </c>
      <c r="Q14" s="6">
        <v>1</v>
      </c>
      <c r="R14" s="6">
        <v>20000000</v>
      </c>
      <c r="S14" s="6">
        <f t="shared" si="0"/>
        <v>100000000</v>
      </c>
      <c r="T14" s="3" t="s">
        <v>74</v>
      </c>
      <c r="U14" s="7" t="s">
        <v>40</v>
      </c>
      <c r="V14" s="5" t="s">
        <v>16</v>
      </c>
      <c r="W14" s="4" t="s">
        <v>82</v>
      </c>
      <c r="X14" s="4"/>
    </row>
    <row r="15" spans="1:24" ht="25.5" customHeight="1" x14ac:dyDescent="0.3">
      <c r="A15" s="3" t="s">
        <v>72</v>
      </c>
      <c r="B15" s="3" t="s">
        <v>62</v>
      </c>
      <c r="C15" s="3">
        <v>5224</v>
      </c>
      <c r="D15" s="3" t="s">
        <v>77</v>
      </c>
      <c r="E15" s="3" t="s">
        <v>63</v>
      </c>
      <c r="F15" s="3" t="s">
        <v>64</v>
      </c>
      <c r="G15" s="3" t="s">
        <v>66</v>
      </c>
      <c r="H15" s="3" t="s">
        <v>75</v>
      </c>
      <c r="I15" s="6">
        <v>1</v>
      </c>
      <c r="J15" s="6">
        <v>13504000</v>
      </c>
      <c r="K15" s="6">
        <v>1</v>
      </c>
      <c r="L15" s="6">
        <v>14044576</v>
      </c>
      <c r="M15" s="6">
        <v>1</v>
      </c>
      <c r="N15" s="6">
        <v>14606359</v>
      </c>
      <c r="O15" s="6">
        <v>1</v>
      </c>
      <c r="P15" s="6">
        <v>15190613.4</v>
      </c>
      <c r="Q15" s="6">
        <v>1</v>
      </c>
      <c r="R15" s="6">
        <v>15798237.9</v>
      </c>
      <c r="S15" s="6">
        <f t="shared" si="0"/>
        <v>73143786.299999997</v>
      </c>
      <c r="T15" s="3" t="s">
        <v>74</v>
      </c>
      <c r="U15" s="7" t="s">
        <v>40</v>
      </c>
      <c r="V15" s="5" t="s">
        <v>16</v>
      </c>
      <c r="W15" s="4" t="s">
        <v>82</v>
      </c>
    </row>
    <row r="16" spans="1:24" s="34" customFormat="1" ht="145.19999999999999" x14ac:dyDescent="0.3">
      <c r="A16" s="29" t="s">
        <v>89</v>
      </c>
      <c r="B16" s="29"/>
      <c r="C16" s="29">
        <v>5224</v>
      </c>
      <c r="D16" s="29" t="s">
        <v>90</v>
      </c>
      <c r="E16" s="29" t="s">
        <v>98</v>
      </c>
      <c r="F16" s="29" t="s">
        <v>99</v>
      </c>
      <c r="G16" s="29" t="s">
        <v>100</v>
      </c>
      <c r="H16" s="29" t="s">
        <v>75</v>
      </c>
      <c r="I16" s="30">
        <v>1</v>
      </c>
      <c r="J16" s="30">
        <v>5520249814</v>
      </c>
      <c r="K16" s="30">
        <v>1</v>
      </c>
      <c r="L16" s="30">
        <v>15162438017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f t="shared" si="0"/>
        <v>20682687831</v>
      </c>
      <c r="T16" s="29" t="s">
        <v>36</v>
      </c>
      <c r="U16" s="31" t="s">
        <v>40</v>
      </c>
      <c r="V16" s="32" t="s">
        <v>16</v>
      </c>
      <c r="W16" s="33" t="s">
        <v>82</v>
      </c>
      <c r="X16" s="33" t="s">
        <v>91</v>
      </c>
    </row>
    <row r="17" spans="1:24" ht="25.5" customHeight="1" x14ac:dyDescent="0.3">
      <c r="A17" s="3"/>
      <c r="B17" s="3"/>
      <c r="C17" s="3"/>
      <c r="D17" s="3"/>
      <c r="E17" s="3"/>
      <c r="F17" s="3"/>
      <c r="G17" s="3"/>
      <c r="H17" s="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3"/>
      <c r="U17" s="7"/>
      <c r="V17" s="5"/>
    </row>
    <row r="18" spans="1:24" s="2" customFormat="1" ht="14.4" customHeight="1" x14ac:dyDescent="0.3">
      <c r="A18" s="44" t="s">
        <v>3</v>
      </c>
      <c r="B18" s="45"/>
      <c r="C18" s="45"/>
      <c r="D18" s="45"/>
      <c r="E18" s="45"/>
      <c r="F18" s="45"/>
      <c r="G18" s="46"/>
      <c r="H18" s="11"/>
      <c r="I18" s="12"/>
      <c r="J18" s="12">
        <f>SUBTOTAL(9,J13:J17)</f>
        <v>5561349814</v>
      </c>
      <c r="K18" s="12"/>
      <c r="L18" s="12">
        <f>SUBTOTAL(9,L13:L17)</f>
        <v>15204458393</v>
      </c>
      <c r="M18" s="12"/>
      <c r="N18" s="12">
        <f>SUBTOTAL(9,N13:N17)</f>
        <v>42980949</v>
      </c>
      <c r="O18" s="12"/>
      <c r="P18" s="12">
        <f>SUBTOTAL(9,P13:P17)</f>
        <v>43983933.399999999</v>
      </c>
      <c r="Q18" s="12"/>
      <c r="R18" s="12">
        <f>SUBTOTAL(9,R13:R17)</f>
        <v>45031223.899999999</v>
      </c>
      <c r="S18" s="12">
        <f>SUBTOTAL(9,S13:S17)</f>
        <v>20897804313.299999</v>
      </c>
      <c r="T18" s="11"/>
      <c r="U18" s="13"/>
      <c r="V18" s="11"/>
    </row>
    <row r="19" spans="1:24" s="2" customFormat="1" ht="14.4" customHeight="1" x14ac:dyDescent="0.3">
      <c r="A19" s="39" t="s">
        <v>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1"/>
    </row>
    <row r="20" spans="1:24" ht="39.6" x14ac:dyDescent="0.3">
      <c r="A20" s="3" t="s">
        <v>73</v>
      </c>
      <c r="B20" s="3" t="s">
        <v>27</v>
      </c>
      <c r="C20" s="3">
        <v>5224</v>
      </c>
      <c r="D20" s="3" t="s">
        <v>8</v>
      </c>
      <c r="E20" s="3" t="s">
        <v>28</v>
      </c>
      <c r="F20" s="3" t="s">
        <v>29</v>
      </c>
      <c r="G20" s="3" t="s">
        <v>30</v>
      </c>
      <c r="H20" s="3" t="s">
        <v>35</v>
      </c>
      <c r="I20" s="6">
        <v>1</v>
      </c>
      <c r="J20" s="6">
        <v>917753.16</v>
      </c>
      <c r="K20" s="6">
        <v>1</v>
      </c>
      <c r="L20" s="6">
        <v>917753.16</v>
      </c>
      <c r="M20" s="6">
        <v>1</v>
      </c>
      <c r="N20" s="6">
        <v>917753.16</v>
      </c>
      <c r="O20" s="6">
        <v>1</v>
      </c>
      <c r="P20" s="6">
        <v>917753.16</v>
      </c>
      <c r="Q20" s="6">
        <v>1</v>
      </c>
      <c r="R20" s="6">
        <v>917753.16</v>
      </c>
      <c r="S20" s="6">
        <f t="shared" ref="S20:S27" si="1">J20+L20+N20+P20+R20</f>
        <v>4588765.8</v>
      </c>
      <c r="T20" s="3" t="s">
        <v>74</v>
      </c>
      <c r="U20" s="7" t="s">
        <v>31</v>
      </c>
      <c r="V20" s="5" t="s">
        <v>16</v>
      </c>
      <c r="W20" s="4" t="s">
        <v>84</v>
      </c>
    </row>
    <row r="21" spans="1:24" ht="26.4" x14ac:dyDescent="0.3">
      <c r="A21" s="3" t="s">
        <v>70</v>
      </c>
      <c r="B21" s="3" t="s">
        <v>41</v>
      </c>
      <c r="C21" s="3">
        <v>5224</v>
      </c>
      <c r="D21" s="3" t="s">
        <v>85</v>
      </c>
      <c r="E21" s="21" t="s">
        <v>32</v>
      </c>
      <c r="F21" s="22" t="s">
        <v>33</v>
      </c>
      <c r="G21" s="3" t="s">
        <v>34</v>
      </c>
      <c r="H21" s="3" t="s">
        <v>35</v>
      </c>
      <c r="I21" s="6">
        <v>1</v>
      </c>
      <c r="J21" s="23">
        <v>38004000</v>
      </c>
      <c r="K21" s="6">
        <v>1</v>
      </c>
      <c r="L21" s="6">
        <v>39904000</v>
      </c>
      <c r="M21" s="6">
        <v>1</v>
      </c>
      <c r="N21" s="6">
        <v>41899000</v>
      </c>
      <c r="O21" s="6">
        <v>0</v>
      </c>
      <c r="P21" s="6">
        <v>0</v>
      </c>
      <c r="Q21" s="6">
        <v>0</v>
      </c>
      <c r="R21" s="6">
        <v>0</v>
      </c>
      <c r="S21" s="6">
        <f t="shared" si="1"/>
        <v>119807000</v>
      </c>
      <c r="T21" s="24" t="s">
        <v>36</v>
      </c>
      <c r="U21" s="7" t="s">
        <v>31</v>
      </c>
      <c r="V21" s="5" t="s">
        <v>16</v>
      </c>
      <c r="W21" s="4" t="s">
        <v>84</v>
      </c>
    </row>
    <row r="22" spans="1:24" ht="26.4" x14ac:dyDescent="0.3">
      <c r="A22" s="3" t="s">
        <v>70</v>
      </c>
      <c r="B22" s="3" t="s">
        <v>41</v>
      </c>
      <c r="C22" s="3">
        <v>5224</v>
      </c>
      <c r="D22" s="3" t="s">
        <v>86</v>
      </c>
      <c r="E22" s="21" t="s">
        <v>37</v>
      </c>
      <c r="F22" s="22" t="s">
        <v>38</v>
      </c>
      <c r="G22" s="22" t="s">
        <v>39</v>
      </c>
      <c r="H22" s="3" t="s">
        <v>35</v>
      </c>
      <c r="I22" s="6">
        <v>1</v>
      </c>
      <c r="J22" s="23">
        <v>2004000</v>
      </c>
      <c r="K22" s="6">
        <v>1</v>
      </c>
      <c r="L22" s="6">
        <v>2104000</v>
      </c>
      <c r="M22" s="6">
        <v>1</v>
      </c>
      <c r="N22" s="6">
        <v>2209000</v>
      </c>
      <c r="O22" s="6">
        <v>0</v>
      </c>
      <c r="P22" s="6">
        <v>0</v>
      </c>
      <c r="Q22" s="6">
        <v>0</v>
      </c>
      <c r="R22" s="6">
        <v>0</v>
      </c>
      <c r="S22" s="6">
        <f t="shared" si="1"/>
        <v>6317000</v>
      </c>
      <c r="T22" s="23" t="s">
        <v>36</v>
      </c>
      <c r="U22" s="25" t="s">
        <v>40</v>
      </c>
      <c r="V22" s="5" t="s">
        <v>16</v>
      </c>
      <c r="W22" s="4" t="s">
        <v>84</v>
      </c>
    </row>
    <row r="23" spans="1:24" ht="26.4" x14ac:dyDescent="0.3">
      <c r="A23" s="3" t="s">
        <v>70</v>
      </c>
      <c r="B23" s="3" t="s">
        <v>41</v>
      </c>
      <c r="C23" s="3">
        <v>5224</v>
      </c>
      <c r="D23" s="3" t="s">
        <v>78</v>
      </c>
      <c r="E23" s="3" t="s">
        <v>47</v>
      </c>
      <c r="F23" s="3" t="s">
        <v>48</v>
      </c>
      <c r="G23" s="3" t="s">
        <v>49</v>
      </c>
      <c r="H23" s="3" t="s">
        <v>35</v>
      </c>
      <c r="I23" s="6">
        <v>1</v>
      </c>
      <c r="J23" s="15">
        <v>334000</v>
      </c>
      <c r="K23" s="15">
        <v>1</v>
      </c>
      <c r="L23" s="15">
        <v>350700</v>
      </c>
      <c r="M23" s="15">
        <v>1</v>
      </c>
      <c r="N23" s="15">
        <v>368235</v>
      </c>
      <c r="O23" s="15">
        <v>1</v>
      </c>
      <c r="P23" s="15">
        <v>386647</v>
      </c>
      <c r="Q23" s="15">
        <v>1</v>
      </c>
      <c r="R23" s="15">
        <v>405980</v>
      </c>
      <c r="S23" s="6">
        <f t="shared" si="1"/>
        <v>1845562</v>
      </c>
      <c r="T23" s="14" t="s">
        <v>36</v>
      </c>
      <c r="U23" s="7" t="s">
        <v>31</v>
      </c>
      <c r="V23" s="5" t="s">
        <v>16</v>
      </c>
      <c r="W23" s="4" t="s">
        <v>84</v>
      </c>
    </row>
    <row r="24" spans="1:24" ht="26.4" x14ac:dyDescent="0.3">
      <c r="A24" s="3" t="s">
        <v>70</v>
      </c>
      <c r="B24" s="3" t="s">
        <v>41</v>
      </c>
      <c r="C24" s="3">
        <v>5224</v>
      </c>
      <c r="D24" s="3" t="s">
        <v>80</v>
      </c>
      <c r="E24" s="3" t="s">
        <v>50</v>
      </c>
      <c r="F24" s="3" t="s">
        <v>51</v>
      </c>
      <c r="G24" s="3" t="s">
        <v>52</v>
      </c>
      <c r="H24" s="3" t="s">
        <v>35</v>
      </c>
      <c r="I24" s="6">
        <v>1</v>
      </c>
      <c r="J24" s="15">
        <v>1575000</v>
      </c>
      <c r="K24" s="15">
        <v>1</v>
      </c>
      <c r="L24" s="15">
        <v>1653750</v>
      </c>
      <c r="M24" s="15">
        <v>1</v>
      </c>
      <c r="N24" s="15">
        <v>1736438</v>
      </c>
      <c r="O24" s="15">
        <v>1</v>
      </c>
      <c r="P24" s="15">
        <v>1823260</v>
      </c>
      <c r="Q24" s="15">
        <v>1</v>
      </c>
      <c r="R24" s="15">
        <v>1914423</v>
      </c>
      <c r="S24" s="6">
        <f t="shared" si="1"/>
        <v>8702871</v>
      </c>
      <c r="T24" s="14" t="s">
        <v>36</v>
      </c>
      <c r="U24" s="7" t="s">
        <v>31</v>
      </c>
      <c r="V24" s="5" t="s">
        <v>16</v>
      </c>
      <c r="W24" s="4" t="s">
        <v>84</v>
      </c>
    </row>
    <row r="25" spans="1:24" s="20" customFormat="1" ht="26.4" x14ac:dyDescent="0.3">
      <c r="A25" s="16" t="s">
        <v>70</v>
      </c>
      <c r="B25" s="16" t="s">
        <v>41</v>
      </c>
      <c r="C25" s="16">
        <v>5224</v>
      </c>
      <c r="D25" s="16" t="s">
        <v>88</v>
      </c>
      <c r="E25" s="16" t="s">
        <v>53</v>
      </c>
      <c r="F25" s="16" t="s">
        <v>54</v>
      </c>
      <c r="G25" s="16" t="s">
        <v>55</v>
      </c>
      <c r="H25" s="16" t="s">
        <v>35</v>
      </c>
      <c r="I25" s="1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17">
        <v>0</v>
      </c>
      <c r="T25" s="28" t="s">
        <v>36</v>
      </c>
      <c r="U25" s="18" t="s">
        <v>31</v>
      </c>
      <c r="V25" s="19" t="s">
        <v>16</v>
      </c>
      <c r="W25" s="20" t="s">
        <v>84</v>
      </c>
    </row>
    <row r="26" spans="1:24" s="20" customFormat="1" ht="27.6" x14ac:dyDescent="0.3">
      <c r="A26" s="16" t="s">
        <v>71</v>
      </c>
      <c r="B26" s="16" t="s">
        <v>56</v>
      </c>
      <c r="C26" s="16">
        <v>5224</v>
      </c>
      <c r="D26" s="16" t="s">
        <v>87</v>
      </c>
      <c r="E26" s="16" t="s">
        <v>57</v>
      </c>
      <c r="F26" s="26" t="s">
        <v>58</v>
      </c>
      <c r="G26" s="26" t="s">
        <v>59</v>
      </c>
      <c r="H26" s="16" t="s">
        <v>35</v>
      </c>
      <c r="I26" s="17">
        <v>1</v>
      </c>
      <c r="J26" s="17">
        <v>0</v>
      </c>
      <c r="K26" s="17">
        <v>1</v>
      </c>
      <c r="L26" s="17">
        <v>0</v>
      </c>
      <c r="M26" s="17">
        <v>1</v>
      </c>
      <c r="N26" s="17">
        <v>0</v>
      </c>
      <c r="O26" s="17">
        <v>1</v>
      </c>
      <c r="P26" s="17">
        <v>0</v>
      </c>
      <c r="Q26" s="17">
        <v>1</v>
      </c>
      <c r="R26" s="17">
        <v>0</v>
      </c>
      <c r="S26" s="17">
        <f t="shared" si="1"/>
        <v>0</v>
      </c>
      <c r="T26" s="16" t="s">
        <v>36</v>
      </c>
      <c r="U26" s="18" t="s">
        <v>31</v>
      </c>
      <c r="V26" s="19" t="s">
        <v>16</v>
      </c>
      <c r="W26" s="20" t="s">
        <v>83</v>
      </c>
    </row>
    <row r="27" spans="1:24" ht="26.4" x14ac:dyDescent="0.3">
      <c r="A27" s="3" t="s">
        <v>71</v>
      </c>
      <c r="B27" s="3" t="s">
        <v>27</v>
      </c>
      <c r="C27" s="3">
        <v>5224</v>
      </c>
      <c r="D27" s="3" t="s">
        <v>81</v>
      </c>
      <c r="E27" s="3" t="s">
        <v>60</v>
      </c>
      <c r="F27" s="3" t="s">
        <v>61</v>
      </c>
      <c r="G27" s="3" t="s">
        <v>61</v>
      </c>
      <c r="H27" s="3" t="s">
        <v>35</v>
      </c>
      <c r="I27" s="6">
        <v>1</v>
      </c>
      <c r="J27" s="6">
        <v>23683481.25</v>
      </c>
      <c r="K27" s="6">
        <v>1</v>
      </c>
      <c r="L27" s="6">
        <v>24867655.3125</v>
      </c>
      <c r="M27" s="6">
        <v>1</v>
      </c>
      <c r="N27" s="6">
        <v>26111038.078125</v>
      </c>
      <c r="O27" s="6">
        <v>0</v>
      </c>
      <c r="P27" s="6">
        <v>0</v>
      </c>
      <c r="Q27" s="6">
        <v>0</v>
      </c>
      <c r="R27" s="6">
        <v>0</v>
      </c>
      <c r="S27" s="6">
        <f t="shared" si="1"/>
        <v>74662174.640625</v>
      </c>
      <c r="T27" s="3" t="s">
        <v>36</v>
      </c>
      <c r="U27" s="7" t="s">
        <v>31</v>
      </c>
      <c r="V27" s="5" t="s">
        <v>16</v>
      </c>
      <c r="W27" s="4" t="s">
        <v>83</v>
      </c>
    </row>
    <row r="28" spans="1:24" ht="27.75" customHeight="1" x14ac:dyDescent="0.3">
      <c r="A28" s="3" t="s">
        <v>72</v>
      </c>
      <c r="B28" s="3" t="s">
        <v>41</v>
      </c>
      <c r="C28" s="3">
        <v>5224</v>
      </c>
      <c r="D28" s="3" t="s">
        <v>79</v>
      </c>
      <c r="E28" s="3" t="s">
        <v>67</v>
      </c>
      <c r="F28" s="3" t="s">
        <v>68</v>
      </c>
      <c r="G28" s="3" t="s">
        <v>69</v>
      </c>
      <c r="H28" s="3" t="s">
        <v>35</v>
      </c>
      <c r="I28" s="6">
        <v>1</v>
      </c>
      <c r="J28" s="6">
        <v>7779000</v>
      </c>
      <c r="K28" s="6">
        <v>1</v>
      </c>
      <c r="L28" s="6">
        <v>8203003.3260000004</v>
      </c>
      <c r="M28" s="6">
        <v>1</v>
      </c>
      <c r="N28" s="6">
        <v>8627443.3259999994</v>
      </c>
      <c r="O28" s="6">
        <v>1</v>
      </c>
      <c r="P28" s="6">
        <v>8627443.3259999994</v>
      </c>
      <c r="Q28" s="6">
        <v>1</v>
      </c>
      <c r="R28" s="6">
        <v>8627443.3259999994</v>
      </c>
      <c r="S28" s="6">
        <f t="shared" ref="S28:S30" si="2">J28+L28+N28+P28+R28</f>
        <v>41864333.303999998</v>
      </c>
      <c r="T28" s="3" t="s">
        <v>74</v>
      </c>
      <c r="U28" s="7" t="s">
        <v>31</v>
      </c>
      <c r="V28" s="5" t="s">
        <v>16</v>
      </c>
      <c r="W28" s="4" t="s">
        <v>82</v>
      </c>
    </row>
    <row r="29" spans="1:24" s="33" customFormat="1" ht="158.4" x14ac:dyDescent="0.3">
      <c r="A29" s="29" t="s">
        <v>89</v>
      </c>
      <c r="B29" s="29"/>
      <c r="C29" s="29">
        <v>5224</v>
      </c>
      <c r="D29" s="29" t="s">
        <v>92</v>
      </c>
      <c r="E29" s="29" t="s">
        <v>94</v>
      </c>
      <c r="F29" s="29" t="s">
        <v>96</v>
      </c>
      <c r="G29" s="29" t="s">
        <v>101</v>
      </c>
      <c r="H29" s="29" t="s">
        <v>35</v>
      </c>
      <c r="I29" s="30">
        <v>1</v>
      </c>
      <c r="J29" s="30">
        <v>39448040</v>
      </c>
      <c r="K29" s="30">
        <v>1</v>
      </c>
      <c r="L29" s="30">
        <v>118344117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f t="shared" si="2"/>
        <v>157792157</v>
      </c>
      <c r="T29" s="29" t="s">
        <v>36</v>
      </c>
      <c r="U29" s="31" t="s">
        <v>40</v>
      </c>
      <c r="V29" s="32" t="s">
        <v>16</v>
      </c>
      <c r="W29" s="33" t="s">
        <v>82</v>
      </c>
      <c r="X29" s="33" t="s">
        <v>91</v>
      </c>
    </row>
    <row r="30" spans="1:24" s="33" customFormat="1" ht="92.4" x14ac:dyDescent="0.3">
      <c r="A30" s="29" t="s">
        <v>89</v>
      </c>
      <c r="B30" s="29"/>
      <c r="C30" s="29">
        <v>5224</v>
      </c>
      <c r="D30" s="29" t="s">
        <v>93</v>
      </c>
      <c r="E30" s="29" t="s">
        <v>95</v>
      </c>
      <c r="F30" s="29" t="s">
        <v>97</v>
      </c>
      <c r="G30" s="29" t="s">
        <v>102</v>
      </c>
      <c r="H30" s="29" t="s">
        <v>35</v>
      </c>
      <c r="I30" s="30">
        <v>1</v>
      </c>
      <c r="J30" s="30">
        <v>6337768</v>
      </c>
      <c r="K30" s="30">
        <v>1</v>
      </c>
      <c r="L30" s="30">
        <v>19013303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f t="shared" si="2"/>
        <v>25351071</v>
      </c>
      <c r="T30" s="29" t="s">
        <v>103</v>
      </c>
      <c r="U30" s="31" t="s">
        <v>40</v>
      </c>
      <c r="V30" s="32" t="s">
        <v>16</v>
      </c>
      <c r="W30" s="33" t="s">
        <v>82</v>
      </c>
      <c r="X30" s="33" t="s">
        <v>91</v>
      </c>
    </row>
    <row r="31" spans="1:24" x14ac:dyDescent="0.3">
      <c r="A31" s="3"/>
      <c r="B31" s="3"/>
      <c r="C31" s="3"/>
      <c r="D31" s="3"/>
      <c r="E31" s="3"/>
      <c r="F31" s="3"/>
      <c r="G31" s="3"/>
      <c r="H31" s="3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3"/>
      <c r="U31" s="7"/>
      <c r="V31" s="5"/>
    </row>
    <row r="32" spans="1:24" s="2" customFormat="1" ht="14.4" customHeight="1" x14ac:dyDescent="0.3">
      <c r="A32" s="44" t="s">
        <v>5</v>
      </c>
      <c r="B32" s="45"/>
      <c r="C32" s="45"/>
      <c r="D32" s="45"/>
      <c r="E32" s="45"/>
      <c r="F32" s="45"/>
      <c r="G32" s="46"/>
      <c r="H32" s="11"/>
      <c r="I32" s="12"/>
      <c r="J32" s="12">
        <f>SUBTOTAL(9,J20:J31)</f>
        <v>120083042.41</v>
      </c>
      <c r="K32" s="12"/>
      <c r="L32" s="12">
        <f>SUBTOTAL(9,L20:L31)</f>
        <v>215358281.7985</v>
      </c>
      <c r="M32" s="12"/>
      <c r="N32" s="12">
        <f>SUBTOTAL(9,N20:N31)</f>
        <v>81868907.564125001</v>
      </c>
      <c r="O32" s="12"/>
      <c r="P32" s="12">
        <f>SUBTOTAL(9,P20:P31)</f>
        <v>11755103.486</v>
      </c>
      <c r="Q32" s="12"/>
      <c r="R32" s="12">
        <f>SUBTOTAL(9,R20:R31)</f>
        <v>11865599.486</v>
      </c>
      <c r="S32" s="12">
        <f>SUBTOTAL(9,S20:S31)</f>
        <v>440930934.74462497</v>
      </c>
      <c r="T32" s="11"/>
      <c r="U32" s="13"/>
      <c r="V32" s="11"/>
    </row>
    <row r="33" spans="1:22" s="2" customFormat="1" ht="14.4" customHeight="1" x14ac:dyDescent="0.3">
      <c r="A33" s="39" t="s">
        <v>6</v>
      </c>
      <c r="B33" s="40"/>
      <c r="C33" s="40"/>
      <c r="D33" s="40"/>
      <c r="E33" s="40"/>
      <c r="F33" s="40"/>
      <c r="G33" s="41"/>
      <c r="H33" s="8"/>
      <c r="I33" s="9"/>
      <c r="J33" s="9">
        <f>J18+J32</f>
        <v>5681432856.4099998</v>
      </c>
      <c r="K33" s="9"/>
      <c r="L33" s="9">
        <f>L18+L32</f>
        <v>15419816674.7985</v>
      </c>
      <c r="M33" s="9"/>
      <c r="N33" s="9">
        <f>N18+N32</f>
        <v>124849856.564125</v>
      </c>
      <c r="O33" s="9"/>
      <c r="P33" s="9">
        <f>P18+P32</f>
        <v>55739036.886</v>
      </c>
      <c r="Q33" s="9"/>
      <c r="R33" s="9">
        <f>R18+R32</f>
        <v>56896823.386</v>
      </c>
      <c r="S33" s="9">
        <f>J33+L33+N33+P33+R33</f>
        <v>21338735248.044628</v>
      </c>
      <c r="T33" s="8"/>
      <c r="U33" s="10"/>
      <c r="V33" s="8"/>
    </row>
  </sheetData>
  <autoFilter ref="A11:X11" xr:uid="{00000000-0001-0000-0000-000000000000}"/>
  <mergeCells count="29">
    <mergeCell ref="A18:G18"/>
    <mergeCell ref="A19:V19"/>
    <mergeCell ref="A32:G32"/>
    <mergeCell ref="A33:G33"/>
    <mergeCell ref="W9:W10"/>
    <mergeCell ref="X9:X10"/>
    <mergeCell ref="A12:V12"/>
    <mergeCell ref="E9:E10"/>
    <mergeCell ref="D9:D10"/>
    <mergeCell ref="O9:P9"/>
    <mergeCell ref="Q9:R9"/>
    <mergeCell ref="A9:A10"/>
    <mergeCell ref="B9:B10"/>
    <mergeCell ref="S5:V5"/>
    <mergeCell ref="S4:V4"/>
    <mergeCell ref="S3:V3"/>
    <mergeCell ref="S2:V2"/>
    <mergeCell ref="S9:S10"/>
    <mergeCell ref="V9:V10"/>
    <mergeCell ref="U9:U10"/>
    <mergeCell ref="T9:T10"/>
    <mergeCell ref="C7:V7"/>
    <mergeCell ref="C9:C10"/>
    <mergeCell ref="M9:N9"/>
    <mergeCell ref="K9:L9"/>
    <mergeCell ref="I9:J9"/>
    <mergeCell ref="H9:H10"/>
    <mergeCell ref="G9:G10"/>
    <mergeCell ref="F9:F10"/>
  </mergeCells>
  <phoneticPr fontId="3" type="noConversion"/>
  <printOptions horizontalCentered="1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Копжасар Асылмурат Нурланович</cp:lastModifiedBy>
  <dcterms:created xsi:type="dcterms:W3CDTF">2020-01-15T09:03:52Z</dcterms:created>
  <dcterms:modified xsi:type="dcterms:W3CDTF">2026-02-27T06:59:55Z</dcterms:modified>
</cp:coreProperties>
</file>