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.kushkenova\Desktop\Прямая ссылка\_Шолпан (Алтынай по апрель 2024 г.)\РАСЧЕТЫ по дефектным актам\ДА замена окон\"/>
    </mc:Choice>
  </mc:AlternateContent>
  <xr:revisionPtr revIDLastSave="0" documentId="13_ncr:1_{A428F3E2-95DA-469A-8BED-ADAA91687E4A}" xr6:coauthVersionLast="47" xr6:coauthVersionMax="47" xr10:uidLastSave="{00000000-0000-0000-0000-000000000000}"/>
  <bookViews>
    <workbookView xWindow="-120" yWindow="-120" windowWidth="29040" windowHeight="15840" xr2:uid="{B53DFD4D-F360-4A52-BCDD-7FA1C279379D}"/>
  </bookViews>
  <sheets>
    <sheet name="..._СС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7" i="1"/>
  <c r="H19" i="1" l="1"/>
  <c r="H20" i="1" s="1"/>
  <c r="H21" i="1" s="1"/>
  <c r="H25" i="1" s="1"/>
  <c r="D20" i="1"/>
  <c r="D21" i="1" s="1"/>
  <c r="D25" i="1" l="1"/>
  <c r="D26" i="1" s="1"/>
  <c r="H26" i="1" s="1"/>
  <c r="D24" i="1"/>
  <c r="H24" i="1" s="1"/>
  <c r="D27" i="1" l="1"/>
  <c r="D29" i="1" s="1"/>
  <c r="H27" i="1" l="1"/>
  <c r="G28" i="1" s="1"/>
  <c r="G29" i="1" s="1"/>
  <c r="G4" i="1" l="1"/>
  <c r="H29" i="1"/>
  <c r="H28" i="1"/>
  <c r="G6" i="1" s="1"/>
</calcChain>
</file>

<file path=xl/sharedStrings.xml><?xml version="1.0" encoding="utf-8"?>
<sst xmlns="http://schemas.openxmlformats.org/spreadsheetml/2006/main" count="66" uniqueCount="46">
  <si>
    <t xml:space="preserve">Форма 1 </t>
  </si>
  <si>
    <t>Заказчик</t>
  </si>
  <si>
    <r>
      <t xml:space="preserve">  </t>
    </r>
    <r>
      <rPr>
        <b/>
        <sz val="10"/>
        <rFont val="Times New Roman Cyr"/>
        <family val="1"/>
        <charset val="204"/>
      </rPr>
      <t>Утвержден</t>
    </r>
  </si>
  <si>
    <t>Сметный расчет стоимости строительства в сумме</t>
  </si>
  <si>
    <t>тыс.тнг.</t>
  </si>
  <si>
    <t>в том числе:</t>
  </si>
  <si>
    <t>налог на добавленную стоимость</t>
  </si>
  <si>
    <t>(ссылка на документ об утверждении)</t>
  </si>
  <si>
    <t>"___" __________ 20___г.</t>
  </si>
  <si>
    <t>СВОДНЫЙ СМЕТНЫЙ РАСЧЕТ СТОИМОСТИ СТРОИТЕЛЬСТВА</t>
  </si>
  <si>
    <t>(наименование стройки)</t>
  </si>
  <si>
    <t>№
п/п</t>
  </si>
  <si>
    <t>Номера смет и расчетов, иные документы</t>
  </si>
  <si>
    <t>Наименование глав, объектов, работ и затрат</t>
  </si>
  <si>
    <t>Сметная стоимость, тыс. тенге</t>
  </si>
  <si>
    <t>Общая сметная стоимость, 
тыс. тенге</t>
  </si>
  <si>
    <t>Строительно-монтажных работ</t>
  </si>
  <si>
    <t>Оборудования, мебели и инвентаря</t>
  </si>
  <si>
    <t>Прочих работ и затрат</t>
  </si>
  <si>
    <t>--</t>
  </si>
  <si>
    <t>Глава 2. Основные объекты строительства</t>
  </si>
  <si>
    <t>2-1</t>
  </si>
  <si>
    <t>Всего по главе</t>
  </si>
  <si>
    <t>ИТОГО ПО ГЛАВАМ 1-7</t>
  </si>
  <si>
    <t>ИТОГО ПО ГЛАВАМ 1-8</t>
  </si>
  <si>
    <t>НДЦС РК 8.01-08-2022 пункт 8.2.65.2</t>
  </si>
  <si>
    <t>Сметная прибыль 5%</t>
  </si>
  <si>
    <t>Налоговый кодекс РК</t>
  </si>
  <si>
    <t>ИТОГО ПО СВОДНОМУ СМЕТНОМУ РАСЧЕТУ СТОИМОСТИ СТРОИТЕЛЬСТВА</t>
  </si>
  <si>
    <t>Замена оконных и дверных блоков в зданиях и сооружениях м.Урихтау</t>
  </si>
  <si>
    <t>в ценах  1 квартала 2025 г.</t>
  </si>
  <si>
    <t>Директор по производству</t>
  </si>
  <si>
    <t>Директор департамента строительства, механики и энергетики</t>
  </si>
  <si>
    <t>Начальник ОКС</t>
  </si>
  <si>
    <t>Есқазиев А.Ғ.</t>
  </si>
  <si>
    <t>Ведущий инженер-сметчик</t>
  </si>
  <si>
    <t>Кушкенова Ш.М.</t>
  </si>
  <si>
    <t>Шабдиров Г.Н.</t>
  </si>
  <si>
    <t>ИТОГО СМЕТНАЯ СТОИМОСТЬ</t>
  </si>
  <si>
    <t>Налог на добавленную стоимость - 16 %</t>
  </si>
  <si>
    <t>Глава 8. Затраты на организацию и управление строительством</t>
  </si>
  <si>
    <t>2</t>
  </si>
  <si>
    <t>НДЦС РК 8.04-09-2022, таблица 1, пункт 2.1</t>
  </si>
  <si>
    <t>Затраты на организацию и управление строительно-монтажными работами по стройке в целом (общеплощадочные затраты) 0%</t>
  </si>
  <si>
    <t>Итого по главе 8</t>
  </si>
  <si>
    <t>Кулжанов Ж.М.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</si>
</sst>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,##0.00&quot;р. &quot;;\-#,##0.00&quot;р. &quot;;&quot; -&quot;#&quot;р. &quot;;@\ "/>
    <numFmt numFmtId="165" formatCode="#,##0.0######"/>
  </numFmts>
  <fonts count="28" x14ac:knownFonts="1">
    <font>
      <sz val="10"/>
      <name val="Times New Roman Cyr"/>
      <family val="1"/>
      <charset val="204"/>
    </font>
    <font>
      <sz val="11"/>
      <color theme="1"/>
      <name val="Aptos Narrow"/>
      <family val="2"/>
      <charset val="204"/>
      <scheme val="minor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Aptos Narrow"/>
      <family val="2"/>
      <charset val="204"/>
      <scheme val="minor"/>
    </font>
    <font>
      <b/>
      <sz val="13"/>
      <color theme="3"/>
      <name val="Aptos Narrow"/>
      <family val="2"/>
      <charset val="204"/>
      <scheme val="minor"/>
    </font>
    <font>
      <b/>
      <sz val="11"/>
      <color theme="3"/>
      <name val="Aptos Narrow"/>
      <family val="2"/>
      <charset val="204"/>
      <scheme val="minor"/>
    </font>
    <font>
      <sz val="11"/>
      <color rgb="FF006100"/>
      <name val="Aptos Narrow"/>
      <family val="2"/>
      <charset val="204"/>
      <scheme val="minor"/>
    </font>
    <font>
      <sz val="11"/>
      <color rgb="FF9C0006"/>
      <name val="Aptos Narrow"/>
      <family val="2"/>
      <charset val="204"/>
      <scheme val="minor"/>
    </font>
    <font>
      <sz val="11"/>
      <color rgb="FF9C5700"/>
      <name val="Aptos Narrow"/>
      <family val="2"/>
      <charset val="204"/>
      <scheme val="minor"/>
    </font>
    <font>
      <sz val="11"/>
      <color rgb="FF3F3F76"/>
      <name val="Aptos Narrow"/>
      <family val="2"/>
      <charset val="204"/>
      <scheme val="minor"/>
    </font>
    <font>
      <b/>
      <sz val="11"/>
      <color rgb="FF3F3F3F"/>
      <name val="Aptos Narrow"/>
      <family val="2"/>
      <charset val="204"/>
      <scheme val="minor"/>
    </font>
    <font>
      <b/>
      <sz val="11"/>
      <color rgb="FFFA7D00"/>
      <name val="Aptos Narrow"/>
      <family val="2"/>
      <charset val="204"/>
      <scheme val="minor"/>
    </font>
    <font>
      <sz val="11"/>
      <color rgb="FFFA7D00"/>
      <name val="Aptos Narrow"/>
      <family val="2"/>
      <charset val="204"/>
      <scheme val="minor"/>
    </font>
    <font>
      <b/>
      <sz val="11"/>
      <color theme="0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i/>
      <sz val="11"/>
      <color rgb="FF7F7F7F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sz val="10"/>
      <name val="Times New Roman Cyr"/>
      <family val="1"/>
      <charset val="204"/>
    </font>
    <font>
      <sz val="10"/>
      <color rgb="FF808080"/>
      <name val="Times New Roman Cyr"/>
      <family val="1"/>
      <charset val="204"/>
    </font>
    <font>
      <b/>
      <sz val="10"/>
      <name val="Times New Roman Cyr"/>
      <family val="1"/>
      <charset val="204"/>
    </font>
    <font>
      <sz val="9"/>
      <name val="Times New Roman Cyr"/>
      <family val="1"/>
      <charset val="204"/>
    </font>
    <font>
      <i/>
      <sz val="8"/>
      <name val="Arial"/>
      <family val="2"/>
      <charset val="204"/>
    </font>
    <font>
      <b/>
      <sz val="12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u/>
      <sz val="12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rgb="FFCCFFFF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rgb="FFC0C0C0"/>
      </bottom>
      <diagonal/>
    </border>
    <border>
      <left/>
      <right/>
      <top style="hair">
        <color rgb="FFC0C0C0"/>
      </top>
      <bottom/>
      <diagonal/>
    </border>
    <border>
      <left/>
      <right/>
      <top style="hair">
        <color rgb="FFC0C0C0"/>
      </top>
      <bottom style="hair">
        <color rgb="FFC0C0C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C0C0C0"/>
      </left>
      <right/>
      <top style="hair">
        <color rgb="FFC0C0C0"/>
      </top>
      <bottom style="hair">
        <color rgb="FFC0C0C0"/>
      </bottom>
      <diagonal/>
    </border>
    <border>
      <left/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/>
      <bottom style="hair">
        <color rgb="FFC0C0C0"/>
      </bottom>
      <diagonal/>
    </border>
    <border>
      <left/>
      <right style="hair">
        <color rgb="FFC0C0C0"/>
      </right>
      <top/>
      <bottom style="hair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C0C0C0"/>
      </bottom>
      <diagonal/>
    </border>
  </borders>
  <cellStyleXfs count="43">
    <xf numFmtId="0" fontId="0" fillId="0" borderId="0"/>
    <xf numFmtId="164" fontId="18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0">
    <xf numFmtId="0" fontId="18" fillId="0" borderId="0" xfId="0" applyFont="1"/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0" fontId="0" fillId="0" borderId="0" xfId="0"/>
    <xf numFmtId="0" fontId="18" fillId="0" borderId="0" xfId="0" applyFont="1" applyAlignment="1">
      <alignment vertical="top"/>
    </xf>
    <xf numFmtId="0" fontId="21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33" borderId="17" xfId="0" applyFont="1" applyFill="1" applyBorder="1" applyAlignment="1">
      <alignment horizontal="center" vertical="center" wrapText="1"/>
    </xf>
    <xf numFmtId="0" fontId="24" fillId="33" borderId="18" xfId="0" applyFont="1" applyFill="1" applyBorder="1" applyAlignment="1">
      <alignment horizontal="center" vertical="center" wrapText="1"/>
    </xf>
    <xf numFmtId="0" fontId="24" fillId="33" borderId="19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top" wrapText="1"/>
    </xf>
    <xf numFmtId="0" fontId="0" fillId="0" borderId="24" xfId="0" applyBorder="1" applyAlignment="1">
      <alignment horizontal="left" vertical="top" wrapText="1"/>
    </xf>
    <xf numFmtId="0" fontId="0" fillId="0" borderId="24" xfId="0" applyBorder="1" applyAlignment="1">
      <alignment horizontal="center" vertical="top" shrinkToFit="1"/>
    </xf>
    <xf numFmtId="2" fontId="0" fillId="0" borderId="0" xfId="0" applyNumberFormat="1" applyAlignment="1">
      <alignment horizontal="right" vertical="top"/>
    </xf>
    <xf numFmtId="0" fontId="20" fillId="33" borderId="23" xfId="0" applyFont="1" applyFill="1" applyBorder="1" applyAlignment="1">
      <alignment horizontal="center" vertical="top" wrapText="1"/>
    </xf>
    <xf numFmtId="0" fontId="20" fillId="33" borderId="24" xfId="0" applyFont="1" applyFill="1" applyBorder="1" applyAlignment="1">
      <alignment horizontal="left" vertical="top" wrapText="1"/>
    </xf>
    <xf numFmtId="0" fontId="20" fillId="33" borderId="24" xfId="0" applyFont="1" applyFill="1" applyBorder="1" applyAlignment="1">
      <alignment horizontal="center" vertical="center" shrinkToFit="1"/>
    </xf>
    <xf numFmtId="165" fontId="0" fillId="0" borderId="24" xfId="0" applyNumberFormat="1" applyBorder="1" applyAlignment="1">
      <alignment horizontal="center" vertical="top" shrinkToFit="1"/>
    </xf>
    <xf numFmtId="165" fontId="20" fillId="33" borderId="24" xfId="0" applyNumberFormat="1" applyFont="1" applyFill="1" applyBorder="1" applyAlignment="1">
      <alignment horizontal="center" vertical="center" shrinkToFit="1"/>
    </xf>
    <xf numFmtId="165" fontId="0" fillId="0" borderId="10" xfId="0" applyNumberFormat="1" applyBorder="1" applyAlignment="1">
      <alignment horizontal="right" vertical="center"/>
    </xf>
    <xf numFmtId="0" fontId="26" fillId="0" borderId="0" xfId="0" applyFont="1"/>
    <xf numFmtId="0" fontId="27" fillId="0" borderId="0" xfId="0" applyFont="1"/>
    <xf numFmtId="0" fontId="0" fillId="0" borderId="0" xfId="0" applyAlignment="1">
      <alignment horizontal="left" vertical="top"/>
    </xf>
    <xf numFmtId="0" fontId="0" fillId="0" borderId="21" xfId="0" applyBorder="1" applyAlignment="1">
      <alignment horizontal="center" vertical="top" shrinkToFit="1"/>
    </xf>
    <xf numFmtId="0" fontId="0" fillId="0" borderId="22" xfId="0" applyBorder="1" applyAlignment="1">
      <alignment horizontal="center" vertical="top" shrinkToFit="1"/>
    </xf>
    <xf numFmtId="165" fontId="20" fillId="33" borderId="21" xfId="1" applyNumberFormat="1" applyFont="1" applyFill="1" applyBorder="1" applyAlignment="1">
      <alignment horizontal="center" vertical="center" shrinkToFit="1"/>
    </xf>
    <xf numFmtId="165" fontId="20" fillId="33" borderId="22" xfId="1" applyNumberFormat="1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left" vertical="top"/>
    </xf>
    <xf numFmtId="165" fontId="0" fillId="0" borderId="21" xfId="0" applyNumberFormat="1" applyBorder="1" applyAlignment="1">
      <alignment horizontal="center" vertical="top" shrinkToFit="1"/>
    </xf>
    <xf numFmtId="165" fontId="0" fillId="0" borderId="22" xfId="0" applyNumberFormat="1" applyBorder="1" applyAlignment="1">
      <alignment horizontal="center" vertical="top" shrinkToFit="1"/>
    </xf>
    <xf numFmtId="0" fontId="25" fillId="33" borderId="21" xfId="0" applyFont="1" applyFill="1" applyBorder="1" applyAlignment="1">
      <alignment horizontal="center" wrapText="1"/>
    </xf>
    <xf numFmtId="0" fontId="25" fillId="33" borderId="12" xfId="0" applyFont="1" applyFill="1" applyBorder="1" applyAlignment="1">
      <alignment horizontal="center" wrapText="1"/>
    </xf>
    <xf numFmtId="0" fontId="25" fillId="33" borderId="22" xfId="0" applyFont="1" applyFill="1" applyBorder="1" applyAlignment="1">
      <alignment horizontal="center" wrapText="1"/>
    </xf>
    <xf numFmtId="0" fontId="21" fillId="33" borderId="26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0" fontId="24" fillId="33" borderId="20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left"/>
    </xf>
    <xf numFmtId="0" fontId="22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22" fillId="0" borderId="11" xfId="0" applyFont="1" applyBorder="1" applyAlignment="1">
      <alignment horizontal="center" vertical="top" wrapText="1"/>
    </xf>
    <xf numFmtId="0" fontId="0" fillId="0" borderId="13" xfId="0" applyBorder="1" applyAlignment="1">
      <alignment horizontal="left" vertical="center" wrapText="1"/>
    </xf>
    <xf numFmtId="0" fontId="21" fillId="33" borderId="25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2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 indent="2"/>
    </xf>
    <xf numFmtId="0" fontId="0" fillId="0" borderId="12" xfId="0" applyBorder="1" applyAlignment="1">
      <alignment horizontal="left" vertical="center"/>
    </xf>
  </cellXfs>
  <cellStyles count="43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Денежный" xfId="1" builtinId="4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4907D-9C09-46C7-9BD7-6B9A578E6224}">
  <sheetPr>
    <pageSetUpPr fitToPage="1"/>
  </sheetPr>
  <dimension ref="A1:J41"/>
  <sheetViews>
    <sheetView showGridLines="0" tabSelected="1" topLeftCell="A19" workbookViewId="0">
      <selection activeCell="A22" sqref="A22:H22"/>
    </sheetView>
  </sheetViews>
  <sheetFormatPr defaultRowHeight="12.75" x14ac:dyDescent="0.2"/>
  <cols>
    <col min="1" max="1" width="8.33203125" customWidth="1"/>
    <col min="2" max="2" width="38.5" customWidth="1"/>
    <col min="3" max="3" width="69.83203125" customWidth="1"/>
    <col min="4" max="4" width="8.5" customWidth="1"/>
    <col min="5" max="5" width="7.5" customWidth="1"/>
    <col min="6" max="8" width="15.5" customWidth="1"/>
  </cols>
  <sheetData>
    <row r="1" spans="1:10" s="1" customFormat="1" x14ac:dyDescent="0.2">
      <c r="A1" s="2"/>
      <c r="B1" s="2"/>
      <c r="C1" s="2"/>
      <c r="D1" s="2"/>
      <c r="E1" s="2"/>
      <c r="F1" s="2"/>
      <c r="G1" s="2"/>
      <c r="H1" s="3" t="s">
        <v>0</v>
      </c>
      <c r="I1" s="2"/>
      <c r="J1" s="2"/>
    </row>
    <row r="2" spans="1:10" s="1" customFormat="1" x14ac:dyDescent="0.2">
      <c r="A2" s="2" t="s">
        <v>1</v>
      </c>
      <c r="B2" s="4"/>
      <c r="C2" s="57"/>
      <c r="D2" s="57"/>
      <c r="E2" s="57"/>
      <c r="F2" s="57"/>
      <c r="G2" s="57"/>
      <c r="H2" s="57"/>
      <c r="I2" s="2"/>
      <c r="J2" s="7"/>
    </row>
    <row r="3" spans="1:10" s="1" customFormat="1" ht="18" customHeight="1" x14ac:dyDescent="0.2">
      <c r="A3" s="58" t="s">
        <v>2</v>
      </c>
      <c r="B3" s="58"/>
      <c r="C3" s="2"/>
      <c r="D3" s="2"/>
      <c r="E3" s="2"/>
      <c r="F3" s="2"/>
      <c r="G3" s="2"/>
      <c r="H3" s="7"/>
      <c r="I3" s="2"/>
      <c r="J3" s="2"/>
    </row>
    <row r="4" spans="1:10" s="1" customFormat="1" x14ac:dyDescent="0.2">
      <c r="A4" s="57" t="s">
        <v>3</v>
      </c>
      <c r="B4" s="57"/>
      <c r="C4" s="57"/>
      <c r="D4" s="57"/>
      <c r="E4" s="57"/>
      <c r="F4" s="57"/>
      <c r="G4" s="28">
        <f>H29</f>
        <v>38420.553</v>
      </c>
      <c r="H4" s="8" t="s">
        <v>4</v>
      </c>
      <c r="I4" s="2"/>
      <c r="J4" s="2"/>
    </row>
    <row r="5" spans="1:10" s="1" customFormat="1" x14ac:dyDescent="0.2">
      <c r="A5" s="5"/>
      <c r="B5" s="59" t="s">
        <v>5</v>
      </c>
      <c r="C5" s="59"/>
      <c r="D5" s="2"/>
      <c r="E5" s="2"/>
      <c r="F5" s="2"/>
      <c r="G5" s="7"/>
      <c r="H5" s="7"/>
      <c r="I5" s="2"/>
      <c r="J5" s="2"/>
    </row>
    <row r="6" spans="1:10" s="1" customFormat="1" x14ac:dyDescent="0.2">
      <c r="A6" s="5"/>
      <c r="B6" s="59" t="s">
        <v>6</v>
      </c>
      <c r="C6" s="59"/>
      <c r="D6" s="59"/>
      <c r="E6" s="59"/>
      <c r="F6" s="59"/>
      <c r="G6" s="28">
        <f>H28</f>
        <v>5299.3869999999997</v>
      </c>
      <c r="H6" s="8" t="s">
        <v>4</v>
      </c>
      <c r="I6" s="2"/>
      <c r="J6" s="2"/>
    </row>
    <row r="7" spans="1:10" s="1" customFormat="1" ht="24" customHeight="1" x14ac:dyDescent="0.2">
      <c r="A7" s="2"/>
      <c r="B7" s="56"/>
      <c r="C7" s="56"/>
      <c r="D7" s="56"/>
      <c r="E7" s="56"/>
      <c r="F7" s="56"/>
      <c r="G7" s="56"/>
      <c r="H7" s="2"/>
      <c r="I7" s="2"/>
      <c r="J7" s="2"/>
    </row>
    <row r="8" spans="1:10" s="1" customFormat="1" x14ac:dyDescent="0.2">
      <c r="A8" s="9"/>
      <c r="B8" s="47" t="s">
        <v>7</v>
      </c>
      <c r="C8" s="47"/>
      <c r="D8" s="47"/>
      <c r="E8" s="47"/>
      <c r="F8" s="47"/>
      <c r="G8" s="47"/>
      <c r="H8" s="2"/>
      <c r="I8" s="2"/>
      <c r="J8" s="2"/>
    </row>
    <row r="9" spans="1:10" s="1" customFormat="1" ht="15.95" customHeight="1" x14ac:dyDescent="0.2">
      <c r="A9" s="6"/>
      <c r="B9" s="6"/>
      <c r="C9" s="10" t="s">
        <v>8</v>
      </c>
      <c r="D9" s="2"/>
      <c r="E9" s="2"/>
      <c r="F9" s="2"/>
      <c r="G9" s="2"/>
      <c r="H9" s="7"/>
      <c r="I9" s="2"/>
      <c r="J9" s="2"/>
    </row>
    <row r="10" spans="1:10" s="1" customFormat="1" ht="24" customHeight="1" x14ac:dyDescent="0.2">
      <c r="A10" s="2"/>
      <c r="B10" s="48" t="s">
        <v>9</v>
      </c>
      <c r="C10" s="48"/>
      <c r="D10" s="48"/>
      <c r="E10" s="48"/>
      <c r="F10" s="48"/>
      <c r="G10" s="48"/>
      <c r="H10" s="7"/>
      <c r="I10" s="2"/>
      <c r="J10" s="2"/>
    </row>
    <row r="11" spans="1:10" ht="24" customHeight="1" x14ac:dyDescent="0.2">
      <c r="A11" s="10"/>
      <c r="B11" s="49" t="s">
        <v>29</v>
      </c>
      <c r="C11" s="49"/>
      <c r="D11" s="49"/>
      <c r="E11" s="49"/>
      <c r="F11" s="49"/>
      <c r="G11" s="49"/>
      <c r="H11" s="10"/>
      <c r="I11" s="10"/>
      <c r="J11" s="10"/>
    </row>
    <row r="12" spans="1:10" s="11" customFormat="1" ht="18" customHeight="1" x14ac:dyDescent="0.2">
      <c r="A12" s="12"/>
      <c r="B12" s="50" t="s">
        <v>10</v>
      </c>
      <c r="C12" s="50"/>
      <c r="D12" s="50"/>
      <c r="E12" s="50"/>
      <c r="F12" s="50"/>
      <c r="G12" s="50"/>
      <c r="H12" s="13"/>
      <c r="I12" s="13"/>
      <c r="J12" s="13"/>
    </row>
    <row r="13" spans="1:10" s="1" customFormat="1" ht="15" customHeight="1" x14ac:dyDescent="0.2">
      <c r="A13" s="51" t="s">
        <v>30</v>
      </c>
      <c r="B13" s="51"/>
      <c r="C13" s="51"/>
      <c r="D13" s="51"/>
      <c r="E13" s="51"/>
      <c r="F13" s="51"/>
      <c r="G13" s="51"/>
      <c r="H13" s="51"/>
      <c r="I13" s="2"/>
      <c r="J13" s="2"/>
    </row>
    <row r="14" spans="1:10" s="14" customFormat="1" x14ac:dyDescent="0.2">
      <c r="A14" s="52" t="s">
        <v>11</v>
      </c>
      <c r="B14" s="52" t="s">
        <v>12</v>
      </c>
      <c r="C14" s="52" t="s">
        <v>13</v>
      </c>
      <c r="D14" s="42" t="s">
        <v>14</v>
      </c>
      <c r="E14" s="54"/>
      <c r="F14" s="54"/>
      <c r="G14" s="55"/>
      <c r="H14" s="52" t="s">
        <v>15</v>
      </c>
      <c r="I14" s="15"/>
      <c r="J14" s="15"/>
    </row>
    <row r="15" spans="1:10" s="14" customFormat="1" ht="36" x14ac:dyDescent="0.2">
      <c r="A15" s="53"/>
      <c r="B15" s="53"/>
      <c r="C15" s="53"/>
      <c r="D15" s="42" t="s">
        <v>16</v>
      </c>
      <c r="E15" s="43"/>
      <c r="F15" s="16" t="s">
        <v>17</v>
      </c>
      <c r="G15" s="16" t="s">
        <v>18</v>
      </c>
      <c r="H15" s="53"/>
      <c r="I15" s="15"/>
      <c r="J15" s="15"/>
    </row>
    <row r="16" spans="1:10" s="14" customFormat="1" x14ac:dyDescent="0.2">
      <c r="A16" s="17">
        <v>1</v>
      </c>
      <c r="B16" s="18">
        <v>2</v>
      </c>
      <c r="C16" s="18">
        <v>3</v>
      </c>
      <c r="D16" s="44">
        <v>4</v>
      </c>
      <c r="E16" s="45"/>
      <c r="F16" s="18">
        <v>5</v>
      </c>
      <c r="G16" s="18">
        <v>6</v>
      </c>
      <c r="H16" s="18">
        <v>7</v>
      </c>
      <c r="I16" s="15"/>
      <c r="J16" s="15"/>
    </row>
    <row r="17" spans="1:10" x14ac:dyDescent="0.2">
      <c r="A17" s="46"/>
      <c r="B17" s="46"/>
      <c r="C17" s="46"/>
      <c r="D17" s="46"/>
      <c r="E17" s="46"/>
      <c r="F17" s="46"/>
      <c r="G17" s="46"/>
      <c r="H17" s="46"/>
    </row>
    <row r="18" spans="1:10" ht="15.75" x14ac:dyDescent="0.25">
      <c r="A18" s="39" t="s">
        <v>20</v>
      </c>
      <c r="B18" s="40"/>
      <c r="C18" s="40"/>
      <c r="D18" s="40"/>
      <c r="E18" s="40"/>
      <c r="F18" s="40"/>
      <c r="G18" s="40"/>
      <c r="H18" s="41"/>
      <c r="I18" s="10"/>
      <c r="J18" s="10"/>
    </row>
    <row r="19" spans="1:10" s="11" customFormat="1" x14ac:dyDescent="0.2">
      <c r="A19" s="19">
        <v>1</v>
      </c>
      <c r="B19" s="20" t="s">
        <v>21</v>
      </c>
      <c r="C19" s="20" t="s">
        <v>29</v>
      </c>
      <c r="D19" s="37">
        <v>31543.968000000001</v>
      </c>
      <c r="E19" s="38"/>
      <c r="F19" s="21" t="s">
        <v>19</v>
      </c>
      <c r="G19" s="21" t="s">
        <v>19</v>
      </c>
      <c r="H19" s="26">
        <f>SUM(D19:G19)</f>
        <v>31543.968000000001</v>
      </c>
      <c r="I19" s="22"/>
      <c r="J19" s="13"/>
    </row>
    <row r="20" spans="1:10" s="11" customFormat="1" x14ac:dyDescent="0.2">
      <c r="A20" s="23"/>
      <c r="B20" s="24"/>
      <c r="C20" s="24" t="s">
        <v>22</v>
      </c>
      <c r="D20" s="34">
        <f>D19</f>
        <v>31543.968000000001</v>
      </c>
      <c r="E20" s="35"/>
      <c r="F20" s="25" t="s">
        <v>19</v>
      </c>
      <c r="G20" s="25" t="s">
        <v>19</v>
      </c>
      <c r="H20" s="27">
        <f>H19</f>
        <v>31543.968000000001</v>
      </c>
      <c r="I20" s="13"/>
      <c r="J20" s="13"/>
    </row>
    <row r="21" spans="1:10" s="11" customFormat="1" x14ac:dyDescent="0.2">
      <c r="A21" s="23"/>
      <c r="B21" s="24"/>
      <c r="C21" s="24" t="s">
        <v>23</v>
      </c>
      <c r="D21" s="34">
        <f>D20</f>
        <v>31543.968000000001</v>
      </c>
      <c r="E21" s="35"/>
      <c r="F21" s="25" t="s">
        <v>19</v>
      </c>
      <c r="G21" s="25" t="s">
        <v>19</v>
      </c>
      <c r="H21" s="27">
        <f>H20</f>
        <v>31543.968000000001</v>
      </c>
      <c r="I21" s="13"/>
      <c r="J21" s="13"/>
    </row>
    <row r="22" spans="1:10" ht="15.75" x14ac:dyDescent="0.25">
      <c r="A22" s="39" t="s">
        <v>40</v>
      </c>
      <c r="B22" s="40"/>
      <c r="C22" s="40"/>
      <c r="D22" s="40"/>
      <c r="E22" s="40"/>
      <c r="F22" s="40"/>
      <c r="G22" s="40"/>
      <c r="H22" s="41"/>
      <c r="I22" s="10"/>
      <c r="J22" s="10"/>
    </row>
    <row r="23" spans="1:10" s="11" customFormat="1" ht="25.5" x14ac:dyDescent="0.2">
      <c r="A23" s="19" t="s">
        <v>41</v>
      </c>
      <c r="B23" s="20" t="s">
        <v>42</v>
      </c>
      <c r="C23" s="20" t="s">
        <v>43</v>
      </c>
      <c r="D23" s="37" t="s">
        <v>19</v>
      </c>
      <c r="E23" s="38"/>
      <c r="F23" s="21" t="s">
        <v>19</v>
      </c>
      <c r="G23" s="21" t="s">
        <v>19</v>
      </c>
      <c r="H23" s="21" t="s">
        <v>19</v>
      </c>
      <c r="I23" s="22"/>
      <c r="J23" s="13"/>
    </row>
    <row r="24" spans="1:10" s="11" customFormat="1" x14ac:dyDescent="0.2">
      <c r="A24" s="23"/>
      <c r="B24" s="24"/>
      <c r="C24" s="24" t="s">
        <v>44</v>
      </c>
      <c r="D24" s="34">
        <f>D21</f>
        <v>31543.968000000001</v>
      </c>
      <c r="E24" s="35"/>
      <c r="F24" s="27" t="str">
        <f>F20</f>
        <v>--</v>
      </c>
      <c r="G24" s="25" t="s">
        <v>19</v>
      </c>
      <c r="H24" s="27">
        <f>SUM(D24:F24)</f>
        <v>31543.968000000001</v>
      </c>
      <c r="I24" s="13"/>
      <c r="J24" s="13"/>
    </row>
    <row r="25" spans="1:10" s="11" customFormat="1" x14ac:dyDescent="0.2">
      <c r="A25" s="23"/>
      <c r="B25" s="24"/>
      <c r="C25" s="24" t="s">
        <v>24</v>
      </c>
      <c r="D25" s="34">
        <f>D21</f>
        <v>31543.968000000001</v>
      </c>
      <c r="E25" s="35"/>
      <c r="F25" s="25" t="s">
        <v>19</v>
      </c>
      <c r="G25" s="25" t="s">
        <v>19</v>
      </c>
      <c r="H25" s="27">
        <f>H21</f>
        <v>31543.968000000001</v>
      </c>
      <c r="I25" s="13"/>
      <c r="J25" s="13"/>
    </row>
    <row r="26" spans="1:10" s="11" customFormat="1" x14ac:dyDescent="0.2">
      <c r="A26" s="19">
        <v>3</v>
      </c>
      <c r="B26" s="20" t="s">
        <v>25</v>
      </c>
      <c r="C26" s="20" t="s">
        <v>26</v>
      </c>
      <c r="D26" s="37">
        <f>ROUND(D25*5%,3)</f>
        <v>1577.1980000000001</v>
      </c>
      <c r="E26" s="38"/>
      <c r="F26" s="21" t="s">
        <v>19</v>
      </c>
      <c r="G26" s="21" t="s">
        <v>19</v>
      </c>
      <c r="H26" s="26">
        <f>SUM(D26:G26)</f>
        <v>1577.1980000000001</v>
      </c>
      <c r="I26" s="22"/>
      <c r="J26" s="13"/>
    </row>
    <row r="27" spans="1:10" s="11" customFormat="1" x14ac:dyDescent="0.2">
      <c r="A27" s="23"/>
      <c r="B27" s="24"/>
      <c r="C27" s="24" t="s">
        <v>38</v>
      </c>
      <c r="D27" s="34">
        <f>D25+D26</f>
        <v>33121.165999999997</v>
      </c>
      <c r="E27" s="35"/>
      <c r="F27" s="27" t="str">
        <f>F25</f>
        <v>--</v>
      </c>
      <c r="G27" s="25" t="s">
        <v>19</v>
      </c>
      <c r="H27" s="27">
        <f>SUM(D27:F27)</f>
        <v>33121.165999999997</v>
      </c>
      <c r="I27" s="13"/>
      <c r="J27" s="13"/>
    </row>
    <row r="28" spans="1:10" s="11" customFormat="1" x14ac:dyDescent="0.2">
      <c r="A28" s="19">
        <v>4</v>
      </c>
      <c r="B28" s="20" t="s">
        <v>27</v>
      </c>
      <c r="C28" s="20" t="s">
        <v>39</v>
      </c>
      <c r="D28" s="32" t="s">
        <v>19</v>
      </c>
      <c r="E28" s="33"/>
      <c r="F28" s="21" t="s">
        <v>19</v>
      </c>
      <c r="G28" s="26">
        <f>ROUND(H27*16%,3)</f>
        <v>5299.3869999999997</v>
      </c>
      <c r="H28" s="26">
        <f>SUM(D28:G28)</f>
        <v>5299.3869999999997</v>
      </c>
      <c r="I28" s="22"/>
      <c r="J28" s="13"/>
    </row>
    <row r="29" spans="1:10" s="11" customFormat="1" ht="25.5" x14ac:dyDescent="0.2">
      <c r="A29" s="23"/>
      <c r="B29" s="24"/>
      <c r="C29" s="24" t="s">
        <v>28</v>
      </c>
      <c r="D29" s="34">
        <f>D27</f>
        <v>33121.165999999997</v>
      </c>
      <c r="E29" s="35"/>
      <c r="F29" s="25" t="s">
        <v>19</v>
      </c>
      <c r="G29" s="27">
        <f>G28</f>
        <v>5299.3869999999997</v>
      </c>
      <c r="H29" s="27">
        <f>SUM(D29:G29)</f>
        <v>38420.553</v>
      </c>
      <c r="I29" s="13"/>
      <c r="J29" s="13"/>
    </row>
    <row r="30" spans="1:10" s="11" customFormat="1" x14ac:dyDescent="0.2">
      <c r="A30" s="36"/>
      <c r="B30" s="36"/>
      <c r="C30" s="36"/>
      <c r="D30" s="36"/>
      <c r="E30" s="36"/>
      <c r="F30" s="36"/>
      <c r="G30" s="36"/>
      <c r="H30" s="36"/>
      <c r="I30" s="13"/>
      <c r="J30" s="13"/>
    </row>
    <row r="31" spans="1:10" s="11" customFormat="1" x14ac:dyDescent="0.2">
      <c r="A31" s="31"/>
      <c r="B31" s="31"/>
      <c r="C31" s="31"/>
      <c r="D31" s="31"/>
      <c r="E31" s="31"/>
      <c r="F31" s="31"/>
      <c r="G31" s="31"/>
      <c r="H31" s="31"/>
      <c r="I31" s="13"/>
      <c r="J31" s="13"/>
    </row>
    <row r="32" spans="1:10" s="11" customFormat="1" x14ac:dyDescent="0.2">
      <c r="A32" s="31"/>
      <c r="B32" s="31"/>
      <c r="C32" s="31"/>
      <c r="D32" s="31"/>
      <c r="E32" s="31"/>
      <c r="F32" s="31"/>
      <c r="G32" s="31"/>
      <c r="H32" s="31"/>
      <c r="I32" s="13"/>
      <c r="J32" s="13"/>
    </row>
    <row r="33" spans="2:9" ht="15" x14ac:dyDescent="0.25">
      <c r="B33" s="29" t="s">
        <v>31</v>
      </c>
      <c r="D33" s="29"/>
      <c r="E33" s="29" t="s">
        <v>45</v>
      </c>
      <c r="I33" s="30"/>
    </row>
    <row r="34" spans="2:9" ht="15" x14ac:dyDescent="0.25">
      <c r="B34" s="29"/>
      <c r="D34" s="29"/>
      <c r="E34" s="29"/>
      <c r="I34" s="30"/>
    </row>
    <row r="35" spans="2:9" ht="24.6" customHeight="1" x14ac:dyDescent="0.25">
      <c r="B35" s="29"/>
      <c r="D35" s="29"/>
      <c r="E35" s="29"/>
      <c r="I35" s="30"/>
    </row>
    <row r="36" spans="2:9" ht="15" x14ac:dyDescent="0.25">
      <c r="B36" s="29" t="s">
        <v>32</v>
      </c>
      <c r="D36" s="29"/>
      <c r="E36" s="29" t="s">
        <v>37</v>
      </c>
      <c r="I36" s="30"/>
    </row>
    <row r="37" spans="2:9" ht="15" x14ac:dyDescent="0.25">
      <c r="B37" s="29"/>
      <c r="D37" s="29"/>
      <c r="E37" s="29"/>
      <c r="I37" s="30"/>
    </row>
    <row r="38" spans="2:9" ht="15" x14ac:dyDescent="0.25">
      <c r="B38" s="29"/>
      <c r="D38" s="29"/>
      <c r="E38" s="29"/>
      <c r="I38" s="30"/>
    </row>
    <row r="39" spans="2:9" ht="15" x14ac:dyDescent="0.25">
      <c r="B39" s="29" t="s">
        <v>33</v>
      </c>
      <c r="D39" s="29"/>
      <c r="E39" s="29" t="s">
        <v>34</v>
      </c>
      <c r="I39" s="30"/>
    </row>
    <row r="40" spans="2:9" ht="24" customHeight="1" x14ac:dyDescent="0.25">
      <c r="B40" s="29"/>
      <c r="D40" s="29"/>
      <c r="E40" s="29"/>
      <c r="I40" s="30"/>
    </row>
    <row r="41" spans="2:9" s="30" customFormat="1" ht="15" x14ac:dyDescent="0.25">
      <c r="B41" s="29" t="s">
        <v>35</v>
      </c>
      <c r="D41" s="29"/>
      <c r="E41" s="29" t="s">
        <v>36</v>
      </c>
    </row>
  </sheetData>
  <mergeCells count="32">
    <mergeCell ref="A22:H22"/>
    <mergeCell ref="D23:E23"/>
    <mergeCell ref="D24:E24"/>
    <mergeCell ref="B7:G7"/>
    <mergeCell ref="C2:H2"/>
    <mergeCell ref="A3:B3"/>
    <mergeCell ref="A4:F4"/>
    <mergeCell ref="B5:C5"/>
    <mergeCell ref="B6:F6"/>
    <mergeCell ref="D15:E15"/>
    <mergeCell ref="D16:E16"/>
    <mergeCell ref="A17:H17"/>
    <mergeCell ref="B8:G8"/>
    <mergeCell ref="B10:G10"/>
    <mergeCell ref="B11:G11"/>
    <mergeCell ref="B12:G12"/>
    <mergeCell ref="A13:H13"/>
    <mergeCell ref="A14:A15"/>
    <mergeCell ref="B14:B15"/>
    <mergeCell ref="C14:C15"/>
    <mergeCell ref="D14:G14"/>
    <mergeCell ref="H14:H15"/>
    <mergeCell ref="A18:H18"/>
    <mergeCell ref="D19:E19"/>
    <mergeCell ref="D20:E20"/>
    <mergeCell ref="D21:E21"/>
    <mergeCell ref="D25:E25"/>
    <mergeCell ref="D26:E26"/>
    <mergeCell ref="D27:E27"/>
    <mergeCell ref="D28:E28"/>
    <mergeCell ref="D29:E29"/>
    <mergeCell ref="A30:H30"/>
  </mergeCells>
  <printOptions horizontalCentered="1"/>
  <pageMargins left="0.39370078740157483" right="0.39370078740157483" top="0.98425196850393704" bottom="0.98425196850393704" header="0.39370078740157483" footer="0.39370078740157483"/>
  <pageSetup paperSize="9" scale="86" fitToHeight="10000" orientation="landscape" r:id="rId1"/>
  <headerFooter>
    <oddFooter>&amp;CСтраниц -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..._ССР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Кушкенова Шолпан Мухамдияровна</dc:creator>
  <cp:lastModifiedBy>Кушкенова Шолпан Мухамдияровна</cp:lastModifiedBy>
  <cp:lastPrinted>2025-01-23T05:00:50Z</cp:lastPrinted>
  <dcterms:created xsi:type="dcterms:W3CDTF">2014-03-07T04:14:56Z</dcterms:created>
  <dcterms:modified xsi:type="dcterms:W3CDTF">2026-03-16T11:48:37Z</dcterms:modified>
</cp:coreProperties>
</file>